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 firstSheet="1" activeTab="1"/>
  </bookViews>
  <sheets>
    <sheet name="таблица общая" sheetId="3" r:id="rId1"/>
    <sheet name="жкх" sheetId="5" r:id="rId2"/>
  </sheets>
  <definedNames>
    <definedName name="_xlnm.Print_Area" localSheetId="1">жкх!$A$1:$K$59</definedName>
  </definedNames>
  <calcPr calcId="145621"/>
</workbook>
</file>

<file path=xl/calcChain.xml><?xml version="1.0" encoding="utf-8"?>
<calcChain xmlns="http://schemas.openxmlformats.org/spreadsheetml/2006/main">
  <c r="N13" i="5" l="1"/>
  <c r="E42" i="5"/>
  <c r="E51" i="5"/>
  <c r="E50" i="5"/>
  <c r="E48" i="5"/>
  <c r="E47" i="5"/>
  <c r="E46" i="5"/>
  <c r="E43" i="5"/>
  <c r="E41" i="5"/>
  <c r="E40" i="5"/>
  <c r="E38" i="5"/>
  <c r="E37" i="5"/>
  <c r="E36" i="5"/>
  <c r="E35" i="5"/>
  <c r="E33" i="5"/>
  <c r="E32" i="5"/>
  <c r="E31" i="5"/>
  <c r="E30" i="5"/>
  <c r="E29" i="5"/>
  <c r="E27" i="5"/>
  <c r="E26" i="5"/>
  <c r="E25" i="5"/>
  <c r="E23" i="5"/>
  <c r="E22" i="5"/>
  <c r="E20" i="5"/>
  <c r="E19" i="5"/>
  <c r="E18" i="5"/>
  <c r="E17" i="5"/>
  <c r="K49" i="5"/>
  <c r="K44" i="5" s="1"/>
  <c r="J49" i="5"/>
  <c r="J44" i="5" s="1"/>
  <c r="I49" i="5"/>
  <c r="I44" i="5" s="1"/>
  <c r="H49" i="5"/>
  <c r="H44" i="5" s="1"/>
  <c r="G49" i="5"/>
  <c r="G44" i="5" s="1"/>
  <c r="K42" i="5"/>
  <c r="J42" i="5"/>
  <c r="I42" i="5"/>
  <c r="H42" i="5"/>
  <c r="G42" i="5"/>
  <c r="F42" i="5"/>
  <c r="K16" i="5" l="1"/>
  <c r="J16" i="5"/>
  <c r="I16" i="5"/>
  <c r="H16" i="5"/>
  <c r="G16" i="5"/>
  <c r="F16" i="5"/>
  <c r="E15" i="5"/>
  <c r="E14" i="5"/>
  <c r="K13" i="5"/>
  <c r="J13" i="5"/>
  <c r="I13" i="5"/>
  <c r="H13" i="5"/>
  <c r="G13" i="5"/>
  <c r="F13" i="5"/>
  <c r="F45" i="5"/>
  <c r="E45" i="5" s="1"/>
  <c r="F39" i="5"/>
  <c r="F34" i="5"/>
  <c r="K24" i="5"/>
  <c r="J24" i="5"/>
  <c r="I24" i="5"/>
  <c r="H24" i="5"/>
  <c r="G24" i="5"/>
  <c r="K28" i="5"/>
  <c r="J28" i="5"/>
  <c r="I28" i="5"/>
  <c r="H28" i="5"/>
  <c r="G28" i="5"/>
  <c r="F28" i="5"/>
  <c r="F24" i="5"/>
  <c r="E13" i="5" l="1"/>
  <c r="E16" i="5"/>
  <c r="K21" i="5"/>
  <c r="J21" i="5"/>
  <c r="I21" i="5"/>
  <c r="H21" i="5"/>
  <c r="G21" i="5"/>
  <c r="K11" i="5"/>
  <c r="J11" i="5"/>
  <c r="I11" i="5"/>
  <c r="H11" i="5"/>
  <c r="G11" i="5"/>
  <c r="F11" i="5"/>
  <c r="F21" i="5"/>
  <c r="E11" i="5" l="1"/>
  <c r="G52" i="5"/>
  <c r="F49" i="5" l="1"/>
  <c r="F44" i="5" s="1"/>
  <c r="E44" i="5" s="1"/>
  <c r="K34" i="5"/>
  <c r="J34" i="5"/>
  <c r="I34" i="5"/>
  <c r="H34" i="5"/>
  <c r="E12" i="5"/>
  <c r="J52" i="5" l="1"/>
  <c r="F52" i="5"/>
  <c r="E49" i="5"/>
  <c r="E21" i="5"/>
  <c r="E34" i="5"/>
  <c r="E28" i="5"/>
  <c r="K39" i="5"/>
  <c r="K52" i="5" s="1"/>
  <c r="J39" i="5"/>
  <c r="H39" i="5"/>
  <c r="H52" i="5" s="1"/>
  <c r="I39" i="5"/>
  <c r="I52" i="5" s="1"/>
  <c r="E145" i="3"/>
  <c r="E117" i="3"/>
  <c r="E116" i="3"/>
  <c r="E113" i="3"/>
  <c r="E111" i="3"/>
  <c r="E110" i="3"/>
  <c r="E109" i="3"/>
  <c r="E108" i="3"/>
  <c r="E107" i="3"/>
  <c r="E106" i="3"/>
  <c r="E105" i="3"/>
  <c r="E102" i="3"/>
  <c r="E101" i="3"/>
  <c r="E100" i="3"/>
  <c r="E98" i="3"/>
  <c r="E97" i="3"/>
  <c r="E96" i="3"/>
  <c r="E95" i="3"/>
  <c r="E94" i="3"/>
  <c r="E92" i="3"/>
  <c r="E91" i="3"/>
  <c r="E90" i="3"/>
  <c r="E89" i="3"/>
  <c r="E87" i="3"/>
  <c r="E59" i="3"/>
  <c r="E54" i="3"/>
  <c r="E50" i="3"/>
  <c r="E40" i="3"/>
  <c r="E39" i="5" l="1"/>
  <c r="E24" i="5"/>
  <c r="E52" i="5" s="1"/>
</calcChain>
</file>

<file path=xl/comments1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75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13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<sst xmlns="http://schemas.openxmlformats.org/spreadsheetml/2006/main" count="585" uniqueCount="214">
  <si>
    <t>ПЕРЕЧЕНЬ</t>
  </si>
  <si>
    <t>программных мероприятий подпрограммы</t>
  </si>
  <si>
    <t>"Развитие жилищно-коммунального хозяйства"</t>
  </si>
  <si>
    <t>Наименование мероприятия</t>
  </si>
  <si>
    <t>Сроки реализа-ции</t>
  </si>
  <si>
    <t>Участник подпрограммы</t>
  </si>
  <si>
    <t>Источники финансиро-вания</t>
  </si>
  <si>
    <t>Сумма расходов, всего (тыс. руб.)</t>
  </si>
  <si>
    <t>в том числе по годам реализации подпрограммы</t>
  </si>
  <si>
    <t>2014 г.</t>
  </si>
  <si>
    <t>2015 г.</t>
  </si>
  <si>
    <t>2016 г.</t>
  </si>
  <si>
    <t>2017 г.</t>
  </si>
  <si>
    <t>2018 г.</t>
  </si>
  <si>
    <t>2019 г.</t>
  </si>
  <si>
    <t>Мероприятия в области жилищного хозяйства</t>
  </si>
  <si>
    <t>2014-19 г</t>
  </si>
  <si>
    <t>МО СП Ореховня</t>
  </si>
  <si>
    <t>ремонт муницип. Дома ул. Центральная д. 37</t>
  </si>
  <si>
    <t>подряд. орг.</t>
  </si>
  <si>
    <t>окна</t>
  </si>
  <si>
    <t>крыша</t>
  </si>
  <si>
    <t>фасад</t>
  </si>
  <si>
    <t>подведение газа</t>
  </si>
  <si>
    <t>ремонт дома ул. Зеленая д. 34 труженник тыла</t>
  </si>
  <si>
    <t>2014г.</t>
  </si>
  <si>
    <t>подр. орг.</t>
  </si>
  <si>
    <t>ремонт муницип. Дома ул. Центральная д. 13</t>
  </si>
  <si>
    <t>подр.орг.</t>
  </si>
  <si>
    <t>МО СП  Ореховня</t>
  </si>
  <si>
    <t>двери подъездов</t>
  </si>
  <si>
    <t>ремонт муницип. Дома  ул. Центральная д. 36</t>
  </si>
  <si>
    <t>входные двери</t>
  </si>
  <si>
    <t>Мероприятия в области коммунального хозяйства</t>
  </si>
  <si>
    <t>в том числе: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</si>
  <si>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 и оплата электроэнергии по водоснабжению</t>
  </si>
  <si>
    <t>адм. Сп</t>
  </si>
  <si>
    <t>ремонт водопровода Чистая вода</t>
  </si>
  <si>
    <t>2014-17 г</t>
  </si>
  <si>
    <t>обл. бюджет</t>
  </si>
  <si>
    <t>замена насоса</t>
  </si>
  <si>
    <t>адм. сп</t>
  </si>
  <si>
    <t>ремонт колонок</t>
  </si>
  <si>
    <t>адм.сп</t>
  </si>
  <si>
    <t>замена трубопровода</t>
  </si>
  <si>
    <t>резервный аварийный фонд</t>
  </si>
  <si>
    <t>10% по программе Чистая вода</t>
  </si>
  <si>
    <t>2014-17</t>
  </si>
  <si>
    <t>уличное освещение</t>
  </si>
  <si>
    <t>приобретение электроэнергии</t>
  </si>
  <si>
    <t>обслуживание уличного освещения</t>
  </si>
  <si>
    <t>приобретение и установка фонарей,электрических лампочек и т.д.</t>
  </si>
  <si>
    <t>санитарная очистка и вывоз ТБО</t>
  </si>
  <si>
    <t>проиче мероприятия в области благоустройства</t>
  </si>
  <si>
    <t>содержание и ремонт памятников, обелисков павших воинов, мемориальных комплексов и воинских захоронений, содержание гражданского кладбища</t>
  </si>
  <si>
    <t>2014-19</t>
  </si>
  <si>
    <t>обустройство берегов рек, естественных и искуственных водоемов, колодцев и родников</t>
  </si>
  <si>
    <t>2014-15</t>
  </si>
  <si>
    <t>благоустройство в жилых кварталах</t>
  </si>
  <si>
    <t>фасады домов, общественных и производственных зданий</t>
  </si>
  <si>
    <t>озеленение, создание парков и скверов</t>
  </si>
  <si>
    <t>Мероприятия в области энергосбережения и повышения энергетической эффективности</t>
  </si>
  <si>
    <t>оснащение приборами учета уличного освещения</t>
  </si>
  <si>
    <t>2014-16 г</t>
  </si>
  <si>
    <t>оснащение приборами учета объектов коммунального хозяйства (артскважина)</t>
  </si>
  <si>
    <t>противопожарная опашка и окашивание</t>
  </si>
  <si>
    <t>строительство противопожарных водоемов (указать местонахождение)</t>
  </si>
  <si>
    <t>оборудование подъездов к источникам забора воды площадками с твердым покрытием</t>
  </si>
  <si>
    <t>оснащение противопожарным инвентарем</t>
  </si>
  <si>
    <t>обслуживание пожарной сигнализации здание администрации</t>
  </si>
  <si>
    <t>резервный фонд по предупреждению и ликвидации черезвычайных ситуаций</t>
  </si>
  <si>
    <t>"Совершенствование работы органов местного самоуправления"</t>
  </si>
  <si>
    <t>Содержание органов местного самоуправления</t>
  </si>
  <si>
    <t>2014-19 гг</t>
  </si>
  <si>
    <t>денежное содержание</t>
  </si>
  <si>
    <t>МО СП Ореховня_</t>
  </si>
  <si>
    <t>Резервный фонд администрации сельского поселения</t>
  </si>
  <si>
    <t>2014-19г</t>
  </si>
  <si>
    <t>подарки к 9 Мая</t>
  </si>
  <si>
    <t>К Новому году</t>
  </si>
  <si>
    <t>Юбилеи</t>
  </si>
  <si>
    <t>МОСП Ореховня</t>
  </si>
  <si>
    <t>помощь населению</t>
  </si>
  <si>
    <t>Оценка недвижимости, признание прав и регулирование отношений по государственной и муниципальной собственности (жилые дома)</t>
  </si>
  <si>
    <t>2014- 19 г</t>
  </si>
  <si>
    <t>Средства массовой информации (расходы на публикацию НПА и официальных документов)</t>
  </si>
  <si>
    <t>Мероприятия в области профилактики правонарушений</t>
  </si>
  <si>
    <t>проведение культурно-массовых и спортивных мероприятий с молодежью</t>
  </si>
  <si>
    <t xml:space="preserve"> стимулирование участия  населения в деятельности оьщественных организаций правоохранительной направленности в форме добровольных народных дружин</t>
  </si>
  <si>
    <t>МО СП  Ореховня_</t>
  </si>
  <si>
    <t>прочие мероприятия не требующие финансирования (расписать)</t>
  </si>
  <si>
    <t>не требуется</t>
  </si>
  <si>
    <t>Мероприятия по профилактике и противодействию экстремизму</t>
  </si>
  <si>
    <t>проведение мероприятий по выявлению представителей неформальных молодежных объединений</t>
  </si>
  <si>
    <t>организация и проведение семинаров-совещаний с участием представителей правоохранительных органов, отдела опеки и попечительства</t>
  </si>
  <si>
    <t>организация и проведение встреч и поездок с несовершеннолетними подростками, молодежью, населением сельского поселения с представителями различных вероисповеданий</t>
  </si>
  <si>
    <t>Мероприятия по поддержке и развитию малого предпринимательства</t>
  </si>
  <si>
    <t>проведение рабочих встреч семинаров по вопросам малого предпринимательства</t>
  </si>
  <si>
    <t>организация и проведение на территории сельского поселения выставок-ярмарок продукции малого предпринимательства</t>
  </si>
  <si>
    <t>Финансирование переданных полномочий</t>
  </si>
  <si>
    <t>формирование, утверждение, исполнение бюджета поселения и контроль исполнения данного бюджета, в части ведения бух.учета и  отчетности</t>
  </si>
  <si>
    <t>формирование, утверждение, исполнение бюджета поселения и контроль исполнения данного бюджета, в части составления и организации бюджета</t>
  </si>
  <si>
    <t>разработка прогноза социально-экономического развития территории поселения и формирование муниципального заказа</t>
  </si>
  <si>
    <t>осуществление муниципального земельного контроля</t>
  </si>
  <si>
    <t>владение, пользование и распоряжение имуществом, находящимся в муниципальной собственности поселения</t>
  </si>
  <si>
    <t>2004-19</t>
  </si>
  <si>
    <t>организация в границах поселения электро-, тепло-, газо-, и водоснабжения населения, водоотведения, снабжения населения топливом, в части организации централизованной закупки угля</t>
  </si>
  <si>
    <t>подготовка правил землепользования и застройки, выдача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</t>
  </si>
  <si>
    <t>организация и осуществление мероприятий по гражданской обороне, защите населения и территории поселения от чрезвычайных ситуаций природного и техногенного характера</t>
  </si>
  <si>
    <t>организация и осуществление мероприятий по работе с детьми и молодежью</t>
  </si>
  <si>
    <t>организация библиотечного обслуживания населения, комплектование и обеспечение сохранности библиотечных фондов</t>
  </si>
  <si>
    <t>103.5</t>
  </si>
  <si>
    <t>создание условий для организации досуга и обеспечения жителей поселения услугами организаций культуры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</si>
  <si>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</t>
  </si>
  <si>
    <t>оказание мер социальной поддержки специалистов,работающих в сельской местности, а также специалистов, вышедших на пенсию, в соответствии с Законом Калужской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</si>
  <si>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мероприятий муниципальной программы</t>
  </si>
  <si>
    <t>"Содержание, ремонт и строительство дорог сельского поселения Ореховня"</t>
  </si>
  <si>
    <t>Участник программы</t>
  </si>
  <si>
    <t>в том числе по годам реализации программы</t>
  </si>
  <si>
    <t>Текущее содержание дорог внутри поселения</t>
  </si>
  <si>
    <t>1321.1</t>
  </si>
  <si>
    <t xml:space="preserve">в том числе: </t>
  </si>
  <si>
    <t>содержание дорог в зимних условиях (очистка от снега, посыпка антигололедными реагентами. Очистка обочин) 10.8 км * 16 раз/год/3 км в час * 1,3</t>
  </si>
  <si>
    <t>2014-2019</t>
  </si>
  <si>
    <t>Содержание дорог, мостов и тротуаров</t>
  </si>
  <si>
    <t>Грейдерование: 10,8 км *7 раз/год/ 3 км/час*1,5</t>
  </si>
  <si>
    <t xml:space="preserve"> Текущий ремонт дорог внутри поселения</t>
  </si>
  <si>
    <t xml:space="preserve">указать место положения участка </t>
  </si>
  <si>
    <t xml:space="preserve"> д. Кузнецово ,5 км</t>
  </si>
  <si>
    <t>2014 г</t>
  </si>
  <si>
    <t>д. Ореховня ул. Центральная 0,85 км</t>
  </si>
  <si>
    <t>д. Игумново 1 км</t>
  </si>
  <si>
    <t>2015 г</t>
  </si>
  <si>
    <t>д. Пронькино  - 1 км</t>
  </si>
  <si>
    <t>2016 г</t>
  </si>
  <si>
    <t>д. Ореховня  ул. Труда - 0,3 км</t>
  </si>
  <si>
    <t xml:space="preserve">2017 г </t>
  </si>
  <si>
    <t>д. Ореховня Ул. Зеленая - 0,3 км</t>
  </si>
  <si>
    <t>д. Ореховня Ул. Мира - 0,3 км</t>
  </si>
  <si>
    <t>2019 г</t>
  </si>
  <si>
    <r>
      <t>М</t>
    </r>
    <r>
      <rPr>
        <b/>
        <sz val="10"/>
        <rFont val="Arial Cyr"/>
        <charset val="204"/>
      </rPr>
      <t>ежевание улично- дорожной сети 11тыс.руб/км*10,8 км</t>
    </r>
  </si>
  <si>
    <t>д. Луткино - 2 км.</t>
  </si>
  <si>
    <t>д. Дряблово - 1 км.</t>
  </si>
  <si>
    <t xml:space="preserve">2014 г </t>
  </si>
  <si>
    <t>д. Семеновское - 2 км</t>
  </si>
  <si>
    <t>д. Ореховня - 2,5 км.</t>
  </si>
  <si>
    <t>д. Пронькино - 1 км.</t>
  </si>
  <si>
    <t>д. Кузнецово - 1,3 км</t>
  </si>
  <si>
    <t>МО Сп Ореховня</t>
  </si>
  <si>
    <t>д. Игумново - 1 км</t>
  </si>
  <si>
    <t>Паспортизация улично-дорожной сети: 11 тыс.руб/км* 10,8</t>
  </si>
  <si>
    <r>
      <t>2</t>
    </r>
    <r>
      <rPr>
        <b/>
        <sz val="10"/>
        <rFont val="Arial Cyr"/>
        <charset val="204"/>
      </rPr>
      <t>014 г</t>
    </r>
  </si>
  <si>
    <t>Мероприятия по обеспечению безопасности</t>
  </si>
  <si>
    <r>
      <t>дорожного движения (установка дорожных знако</t>
    </r>
    <r>
      <rPr>
        <sz val="10"/>
        <rFont val="Arial"/>
      </rPr>
      <t>в</t>
    </r>
  </si>
  <si>
    <t>и указателей)</t>
  </si>
  <si>
    <t>Мероприятия в области пожарной безопасности</t>
  </si>
  <si>
    <t>Источники финансирования</t>
  </si>
  <si>
    <t>Приложение 1</t>
  </si>
  <si>
    <t>страхование членов добровольных пожарных дружин и пожарных цистерн</t>
  </si>
  <si>
    <t>2020 г.</t>
  </si>
  <si>
    <t>2021 г.</t>
  </si>
  <si>
    <t>2022 г.</t>
  </si>
  <si>
    <t>2023 г.</t>
  </si>
  <si>
    <t>2024 г.</t>
  </si>
  <si>
    <t>2025 г.</t>
  </si>
  <si>
    <t>2020-2025</t>
  </si>
  <si>
    <t>приобретение венков для братских захоронений</t>
  </si>
  <si>
    <t xml:space="preserve"> </t>
  </si>
  <si>
    <t>Бюджет МО СП "Деревня Ивановское"</t>
  </si>
  <si>
    <t>приобретение материалов для ремонта и содержания братских захоронений</t>
  </si>
  <si>
    <t>Ремонт колодцев д.Савино ул.Речная, Колхозная</t>
  </si>
  <si>
    <t>Всего по мероприятию</t>
  </si>
  <si>
    <t>к Постановлению администрации МО СП деревня Ивановское</t>
  </si>
  <si>
    <t xml:space="preserve">Исполнение переданных полномочий  муниципального района   по содержанию  на территории  муниципального  района  межпоселенческих мест  захоронений   </t>
  </si>
  <si>
    <t>Обследование многоквартирных домов (д.Ивановскоед.15,д.35, д.37)</t>
  </si>
  <si>
    <t>Прочие мероприятия в области благоустройства</t>
  </si>
  <si>
    <t>Исполнение переданных пономочий муниципального района на обеспечение проживающихв поселении и нуждающихся в жилых помещениях малоимущих граждан жилыми помещениями и по содержанию жилищного фонда</t>
  </si>
  <si>
    <t>Бюджет МР "Износковский район"</t>
  </si>
  <si>
    <t>Администрация МО СП д.Ивановское</t>
  </si>
  <si>
    <t>Реализация проектов развития общественной инфраструктуры, основанных на местных инициативах (по Министерству финансов)</t>
  </si>
  <si>
    <t>Средства поселения</t>
  </si>
  <si>
    <t>Обустройство сквера в д.Ивановское</t>
  </si>
  <si>
    <t>отчисления на капитальный ремонт   многоквартирных домов в фонд регионального оператора</t>
  </si>
  <si>
    <t xml:space="preserve">Мероприятия  в области жилищного хозяйства </t>
  </si>
  <si>
    <t xml:space="preserve"> МО СП д.Ивановское</t>
  </si>
  <si>
    <t>Содержание и ремонт братских мест захоронений</t>
  </si>
  <si>
    <t>Средства населения</t>
  </si>
  <si>
    <t xml:space="preserve">По предписанию МО  ГУ МЧС  России по Износковскому и Юхновскому районам  от 15.07.2020 года-  Ликвидация Стихийной свалки  д.Ивановское ул.Войновский поселок </t>
  </si>
  <si>
    <t>Окашивание территории  поселения</t>
  </si>
  <si>
    <t xml:space="preserve">  </t>
  </si>
  <si>
    <t>услуги по содержанию и ремонту братских захоронений</t>
  </si>
  <si>
    <t>Содержание гражанских кладбищ</t>
  </si>
  <si>
    <t>от 18.10.2019 г. № 45</t>
  </si>
  <si>
    <t>(в редакции от 30.12.2020 г. № 33)</t>
  </si>
  <si>
    <t>Перечень мероприятий муниципальной программы</t>
  </si>
  <si>
    <t>"Развитие жилищно-коммунального хозяйства на территории муниципального образования сельское поселение деревня Ивановское"</t>
  </si>
  <si>
    <t>Устройство колодца д.Малиновка</t>
  </si>
  <si>
    <t>Исполнение переданны полномочий муниципального района по организации в границах поселения электро-, тепло-, газо- и водоснабжения населения, водоотведения, снабжения населения топливом</t>
  </si>
  <si>
    <t xml:space="preserve">Организация уличного освещения </t>
  </si>
  <si>
    <t>замена ламп уличного освещения на светодиодные</t>
  </si>
  <si>
    <t xml:space="preserve">технологическое присоединение </t>
  </si>
  <si>
    <t>Гравировка на мемориальных плитах фамилий  погибших воинов, захороненных в братских захоронениях</t>
  </si>
  <si>
    <t>разработка и проверка смет на ремонт мест братских захоронений</t>
  </si>
  <si>
    <t xml:space="preserve">уборка несанкционированных свалок </t>
  </si>
  <si>
    <t>Организация мест сбора ТКО</t>
  </si>
  <si>
    <t>Ремонт братского захоронения в д.Ивановское</t>
  </si>
  <si>
    <t>областной бюджет</t>
  </si>
  <si>
    <t>Средства населенияи спонсоров</t>
  </si>
  <si>
    <t>Благоустройство гражданского  кладбища  ур.Кулеши</t>
  </si>
  <si>
    <t>Оценка недвижимости, признание прав и регулирование отношений по государственной и муниципальной собственности, в том числе:</t>
  </si>
  <si>
    <t>Межевание и паспортизация братского захоронения д.Туровка (объект культурного наследия)</t>
  </si>
  <si>
    <t xml:space="preserve">Снос аварийных зданий  </t>
  </si>
  <si>
    <t>Ограждение мест гражданских захоронений (в рамках софинансирования местных инициатив)</t>
  </si>
  <si>
    <t>Содержание мест воинских захоронений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</si>
</sst>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7" x14ac:knownFonts="1">
    <font>
      <sz val="10"/>
      <name val="Arial"/>
    </font>
    <font>
      <b/>
      <sz val="14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u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0" fillId="0" borderId="2" xfId="0" applyBorder="1" applyAlignment="1">
      <alignment wrapText="1"/>
    </xf>
    <xf numFmtId="0" fontId="2" fillId="0" borderId="3" xfId="0" applyFont="1" applyBorder="1"/>
    <xf numFmtId="0" fontId="0" fillId="0" borderId="4" xfId="0" applyBorder="1"/>
    <xf numFmtId="0" fontId="2" fillId="0" borderId="3" xfId="0" applyFont="1" applyFill="1" applyBorder="1"/>
    <xf numFmtId="0" fontId="0" fillId="0" borderId="3" xfId="0" applyBorder="1"/>
    <xf numFmtId="0" fontId="0" fillId="0" borderId="2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2" fillId="0" borderId="1" xfId="0" applyFont="1" applyFill="1" applyBorder="1"/>
    <xf numFmtId="0" fontId="0" fillId="0" borderId="5" xfId="0" applyBorder="1"/>
    <xf numFmtId="0" fontId="0" fillId="0" borderId="7" xfId="0" applyFill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8" xfId="0" applyFill="1" applyBorder="1"/>
    <xf numFmtId="0" fontId="0" fillId="0" borderId="7" xfId="0" applyBorder="1"/>
    <xf numFmtId="0" fontId="0" fillId="0" borderId="10" xfId="0" applyFill="1" applyBorder="1" applyAlignment="1">
      <alignment wrapText="1"/>
    </xf>
    <xf numFmtId="0" fontId="0" fillId="0" borderId="11" xfId="0" applyBorder="1"/>
    <xf numFmtId="0" fontId="0" fillId="0" borderId="0" xfId="0" applyBorder="1"/>
    <xf numFmtId="0" fontId="0" fillId="0" borderId="11" xfId="0" applyFill="1" applyBorder="1"/>
    <xf numFmtId="0" fontId="0" fillId="0" borderId="10" xfId="0" applyBorder="1"/>
    <xf numFmtId="0" fontId="0" fillId="0" borderId="5" xfId="0" applyFill="1" applyBorder="1" applyAlignment="1">
      <alignment wrapText="1"/>
    </xf>
    <xf numFmtId="0" fontId="0" fillId="0" borderId="1" xfId="0" applyFill="1" applyBorder="1"/>
    <xf numFmtId="0" fontId="0" fillId="0" borderId="5" xfId="0" applyFill="1" applyBorder="1"/>
    <xf numFmtId="0" fontId="2" fillId="0" borderId="5" xfId="0" applyFont="1" applyFill="1" applyBorder="1" applyAlignment="1">
      <alignment wrapText="1"/>
    </xf>
    <xf numFmtId="0" fontId="2" fillId="0" borderId="5" xfId="0" applyFont="1" applyBorder="1"/>
    <xf numFmtId="0" fontId="2" fillId="0" borderId="12" xfId="0" applyFont="1" applyBorder="1"/>
    <xf numFmtId="0" fontId="0" fillId="0" borderId="12" xfId="0" applyBorder="1"/>
    <xf numFmtId="0" fontId="2" fillId="0" borderId="12" xfId="0" applyFont="1" applyFill="1" applyBorder="1" applyAlignment="1">
      <alignment wrapText="1"/>
    </xf>
    <xf numFmtId="0" fontId="0" fillId="0" borderId="13" xfId="0" applyBorder="1"/>
    <xf numFmtId="0" fontId="2" fillId="0" borderId="0" xfId="0" applyFont="1"/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0" xfId="0" applyFont="1"/>
    <xf numFmtId="0" fontId="8" fillId="0" borderId="1" xfId="0" applyFont="1" applyFill="1" applyBorder="1" applyAlignment="1">
      <alignment horizontal="center" vertical="top" wrapText="1"/>
    </xf>
    <xf numFmtId="164" fontId="0" fillId="0" borderId="0" xfId="0" applyNumberFormat="1"/>
    <xf numFmtId="165" fontId="8" fillId="0" borderId="1" xfId="0" applyNumberFormat="1" applyFont="1" applyBorder="1" applyAlignment="1">
      <alignment vertical="top"/>
    </xf>
    <xf numFmtId="165" fontId="14" fillId="0" borderId="1" xfId="0" applyNumberFormat="1" applyFont="1" applyFill="1" applyBorder="1" applyAlignment="1">
      <alignment horizontal="right" vertical="top"/>
    </xf>
    <xf numFmtId="165" fontId="10" fillId="0" borderId="1" xfId="0" applyNumberFormat="1" applyFont="1" applyBorder="1" applyAlignment="1">
      <alignment vertical="top"/>
    </xf>
    <xf numFmtId="165" fontId="10" fillId="0" borderId="1" xfId="0" applyNumberFormat="1" applyFont="1" applyFill="1" applyBorder="1" applyAlignment="1">
      <alignment horizontal="right" vertical="top"/>
    </xf>
    <xf numFmtId="165" fontId="15" fillId="0" borderId="1" xfId="0" applyNumberFormat="1" applyFont="1" applyFill="1" applyBorder="1" applyAlignment="1">
      <alignment horizontal="right" vertical="top"/>
    </xf>
    <xf numFmtId="165" fontId="10" fillId="0" borderId="1" xfId="0" applyNumberFormat="1" applyFont="1" applyBorder="1" applyAlignment="1">
      <alignment horizontal="right" vertical="top"/>
    </xf>
    <xf numFmtId="165" fontId="8" fillId="0" borderId="1" xfId="0" applyNumberFormat="1" applyFont="1" applyFill="1" applyBorder="1" applyAlignment="1">
      <alignment horizontal="right" vertical="top"/>
    </xf>
    <xf numFmtId="165" fontId="10" fillId="0" borderId="1" xfId="0" applyNumberFormat="1" applyFont="1" applyFill="1" applyBorder="1" applyAlignment="1">
      <alignment vertical="top"/>
    </xf>
    <xf numFmtId="165" fontId="15" fillId="0" borderId="1" xfId="0" applyNumberFormat="1" applyFont="1" applyFill="1" applyBorder="1" applyAlignment="1">
      <alignment vertical="top"/>
    </xf>
    <xf numFmtId="165" fontId="14" fillId="0" borderId="1" xfId="0" applyNumberFormat="1" applyFont="1" applyFill="1" applyBorder="1" applyAlignment="1">
      <alignment vertical="top"/>
    </xf>
    <xf numFmtId="165" fontId="13" fillId="0" borderId="1" xfId="0" applyNumberFormat="1" applyFont="1" applyFill="1" applyBorder="1" applyAlignment="1">
      <alignment vertical="top"/>
    </xf>
    <xf numFmtId="165" fontId="13" fillId="2" borderId="1" xfId="0" applyNumberFormat="1" applyFont="1" applyFill="1" applyBorder="1" applyAlignment="1">
      <alignment vertical="top"/>
    </xf>
    <xf numFmtId="165" fontId="10" fillId="0" borderId="1" xfId="0" applyNumberFormat="1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vertical="top"/>
    </xf>
    <xf numFmtId="165" fontId="11" fillId="0" borderId="1" xfId="0" applyNumberFormat="1" applyFont="1" applyFill="1" applyBorder="1" applyAlignment="1">
      <alignment vertical="top"/>
    </xf>
    <xf numFmtId="165" fontId="10" fillId="2" borderId="1" xfId="0" applyNumberFormat="1" applyFont="1" applyFill="1" applyBorder="1" applyAlignment="1">
      <alignment vertical="top"/>
    </xf>
    <xf numFmtId="165" fontId="8" fillId="2" borderId="1" xfId="0" applyNumberFormat="1" applyFont="1" applyFill="1" applyBorder="1" applyAlignment="1">
      <alignment vertical="top"/>
    </xf>
    <xf numFmtId="165" fontId="8" fillId="0" borderId="1" xfId="0" applyNumberFormat="1" applyFont="1" applyBorder="1"/>
    <xf numFmtId="0" fontId="14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165" fontId="0" fillId="0" borderId="0" xfId="0" applyNumberForma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1" xfId="0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0</xdr:rowOff>
    </xdr:from>
    <xdr:to>
      <xdr:col>0</xdr:col>
      <xdr:colOff>152400</xdr:colOff>
      <xdr:row>76</xdr:row>
      <xdr:rowOff>152400</xdr:rowOff>
    </xdr:to>
    <xdr:pic>
      <xdr:nvPicPr>
        <xdr:cNvPr id="11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687425"/>
          <a:ext cx="15240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167"/>
  <sheetViews>
    <sheetView topLeftCell="A22" workbookViewId="0"/>
  </sheetViews>
  <sheetFormatPr defaultRowHeight="12.75" x14ac:dyDescent="0.2"/>
  <cols>
    <col min="1" max="1" width="43.85546875" customWidth="1"/>
    <col min="2" max="2" width="10.7109375" customWidth="1"/>
    <col min="3" max="3" width="13.85546875" customWidth="1"/>
    <col min="4" max="4" width="18.28515625" customWidth="1"/>
    <col min="5" max="5" width="10.28515625" customWidth="1"/>
  </cols>
  <sheetData>
    <row r="2" spans="1:11" ht="18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20.25" customHeight="1" x14ac:dyDescent="0.2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20.25" customHeight="1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12.75" customHeight="1" x14ac:dyDescent="0.2"/>
    <row r="6" spans="1:11" ht="12.75" customHeight="1" x14ac:dyDescent="0.2">
      <c r="A6" s="77" t="s">
        <v>3</v>
      </c>
      <c r="B6" s="77" t="s">
        <v>4</v>
      </c>
      <c r="C6" s="77" t="s">
        <v>5</v>
      </c>
      <c r="D6" s="77" t="s">
        <v>6</v>
      </c>
      <c r="E6" s="77" t="s">
        <v>7</v>
      </c>
      <c r="F6" s="77" t="s">
        <v>8</v>
      </c>
      <c r="G6" s="77"/>
      <c r="H6" s="77"/>
      <c r="I6" s="77"/>
      <c r="J6" s="77"/>
      <c r="K6" s="77"/>
    </row>
    <row r="7" spans="1:11" ht="12.75" customHeight="1" x14ac:dyDescent="0.2">
      <c r="A7" s="77"/>
      <c r="B7" s="77"/>
      <c r="C7" s="77"/>
      <c r="D7" s="77"/>
      <c r="E7" s="77"/>
      <c r="F7" s="1" t="s">
        <v>9</v>
      </c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</row>
    <row r="8" spans="1:11" ht="29.25" customHeight="1" x14ac:dyDescent="0.2">
      <c r="A8" s="2" t="s">
        <v>15</v>
      </c>
      <c r="B8" s="3" t="s">
        <v>16</v>
      </c>
      <c r="C8" s="2"/>
      <c r="D8" s="2" t="s">
        <v>17</v>
      </c>
      <c r="E8" s="3">
        <v>4300</v>
      </c>
      <c r="F8" s="3">
        <v>195</v>
      </c>
      <c r="G8" s="3">
        <v>205</v>
      </c>
      <c r="H8" s="3">
        <v>450</v>
      </c>
      <c r="I8" s="3">
        <v>1150</v>
      </c>
      <c r="J8" s="3">
        <v>1000</v>
      </c>
      <c r="K8" s="3">
        <v>1300</v>
      </c>
    </row>
    <row r="9" spans="1:11" ht="12.75" customHeight="1" x14ac:dyDescent="0.2">
      <c r="A9" s="2"/>
      <c r="B9" s="3"/>
      <c r="C9" s="2"/>
      <c r="D9" s="2"/>
      <c r="E9" s="3"/>
      <c r="F9" s="3"/>
      <c r="G9" s="3"/>
      <c r="H9" s="3"/>
      <c r="I9" s="3"/>
      <c r="J9" s="3"/>
      <c r="K9" s="3"/>
    </row>
    <row r="10" spans="1:11" ht="12.75" customHeight="1" x14ac:dyDescent="0.2">
      <c r="A10" s="4" t="s">
        <v>18</v>
      </c>
      <c r="B10" s="5" t="s">
        <v>16</v>
      </c>
      <c r="C10" s="4" t="s">
        <v>19</v>
      </c>
      <c r="D10" s="4" t="s">
        <v>17</v>
      </c>
      <c r="E10" s="5">
        <v>1330</v>
      </c>
      <c r="F10" s="5">
        <v>30</v>
      </c>
      <c r="G10" s="5"/>
      <c r="H10" s="5">
        <v>150</v>
      </c>
      <c r="I10" s="5">
        <v>150</v>
      </c>
      <c r="J10" s="5"/>
      <c r="K10" s="5">
        <v>1000</v>
      </c>
    </row>
    <row r="11" spans="1:11" ht="12.75" customHeight="1" x14ac:dyDescent="0.2">
      <c r="A11" s="4" t="s">
        <v>20</v>
      </c>
      <c r="B11" s="5"/>
      <c r="C11" s="4"/>
      <c r="D11" s="4"/>
      <c r="E11" s="5">
        <v>30</v>
      </c>
      <c r="F11" s="5">
        <v>30</v>
      </c>
      <c r="G11" s="5"/>
      <c r="H11" s="5"/>
      <c r="I11" s="5"/>
      <c r="J11" s="5"/>
      <c r="K11" s="5"/>
    </row>
    <row r="12" spans="1:11" ht="12.75" customHeight="1" x14ac:dyDescent="0.2">
      <c r="A12" s="4" t="s">
        <v>21</v>
      </c>
      <c r="B12" s="5"/>
      <c r="C12" s="4"/>
      <c r="D12" s="4"/>
      <c r="E12" s="5">
        <v>1000</v>
      </c>
      <c r="F12" s="5"/>
      <c r="G12" s="5"/>
      <c r="H12" s="5"/>
      <c r="I12" s="5"/>
      <c r="J12" s="5"/>
      <c r="K12" s="5">
        <v>1000</v>
      </c>
    </row>
    <row r="13" spans="1:11" ht="12.75" customHeight="1" x14ac:dyDescent="0.2">
      <c r="A13" s="4" t="s">
        <v>22</v>
      </c>
      <c r="B13" s="5"/>
      <c r="C13" s="4"/>
      <c r="D13" s="4"/>
      <c r="E13" s="5">
        <v>150</v>
      </c>
      <c r="F13" s="5"/>
      <c r="G13" s="5"/>
      <c r="H13" s="5"/>
      <c r="I13" s="5">
        <v>150</v>
      </c>
      <c r="J13" s="5"/>
      <c r="K13" s="5"/>
    </row>
    <row r="14" spans="1:11" ht="12.75" customHeight="1" x14ac:dyDescent="0.2">
      <c r="A14" s="4" t="s">
        <v>23</v>
      </c>
      <c r="B14" s="5"/>
      <c r="C14" s="4"/>
      <c r="D14" s="4"/>
      <c r="E14" s="5">
        <v>150</v>
      </c>
      <c r="F14" s="5"/>
      <c r="G14" s="5"/>
      <c r="H14" s="5">
        <v>150</v>
      </c>
      <c r="I14" s="5"/>
      <c r="J14" s="5"/>
      <c r="K14" s="5"/>
    </row>
    <row r="15" spans="1:11" ht="12.75" customHeight="1" x14ac:dyDescent="0.2">
      <c r="A15" s="4" t="s">
        <v>24</v>
      </c>
      <c r="B15" s="5" t="s">
        <v>25</v>
      </c>
      <c r="C15" s="4" t="s">
        <v>26</v>
      </c>
      <c r="D15" s="6" t="s">
        <v>17</v>
      </c>
      <c r="E15" s="5">
        <v>50</v>
      </c>
      <c r="F15" s="5">
        <v>50</v>
      </c>
      <c r="G15" s="5"/>
      <c r="H15" s="5"/>
      <c r="I15" s="5"/>
      <c r="J15" s="5"/>
      <c r="K15" s="5"/>
    </row>
    <row r="16" spans="1:11" ht="12.75" customHeight="1" x14ac:dyDescent="0.2">
      <c r="A16" s="4" t="s">
        <v>21</v>
      </c>
      <c r="B16" s="5"/>
      <c r="C16" s="4"/>
      <c r="D16" s="6"/>
      <c r="E16" s="5"/>
      <c r="F16" s="5">
        <v>50</v>
      </c>
      <c r="G16" s="5"/>
      <c r="H16" s="5"/>
      <c r="I16" s="5"/>
      <c r="J16" s="5"/>
      <c r="K16" s="5"/>
    </row>
    <row r="17" spans="1:11" ht="12.75" customHeight="1" x14ac:dyDescent="0.2">
      <c r="A17" s="4" t="s">
        <v>27</v>
      </c>
      <c r="B17" s="5" t="s">
        <v>16</v>
      </c>
      <c r="C17" s="4" t="s">
        <v>28</v>
      </c>
      <c r="D17" s="6" t="s">
        <v>29</v>
      </c>
      <c r="E17" s="5">
        <v>1455</v>
      </c>
      <c r="F17" s="5">
        <v>45</v>
      </c>
      <c r="G17" s="5">
        <v>110</v>
      </c>
      <c r="H17" s="5">
        <v>150</v>
      </c>
      <c r="I17" s="5">
        <v>500</v>
      </c>
      <c r="J17" s="5">
        <v>500</v>
      </c>
      <c r="K17" s="5">
        <v>150</v>
      </c>
    </row>
    <row r="18" spans="1:11" ht="12.75" customHeight="1" x14ac:dyDescent="0.2">
      <c r="A18" s="4" t="s">
        <v>30</v>
      </c>
      <c r="B18" s="5"/>
      <c r="C18" s="4"/>
      <c r="D18" s="6"/>
      <c r="E18" s="5">
        <v>30</v>
      </c>
      <c r="F18" s="5">
        <v>15</v>
      </c>
      <c r="G18" s="5">
        <v>15</v>
      </c>
      <c r="H18" s="5"/>
      <c r="I18" s="5"/>
      <c r="J18" s="5"/>
      <c r="K18" s="5"/>
    </row>
    <row r="19" spans="1:11" ht="12.75" customHeight="1" x14ac:dyDescent="0.2">
      <c r="A19" s="4" t="s">
        <v>20</v>
      </c>
      <c r="B19" s="5"/>
      <c r="C19" s="4"/>
      <c r="D19" s="6"/>
      <c r="E19" s="5">
        <v>45</v>
      </c>
      <c r="F19" s="5">
        <v>30</v>
      </c>
      <c r="G19" s="5">
        <v>15</v>
      </c>
      <c r="H19" s="5"/>
      <c r="I19" s="5"/>
      <c r="J19" s="5"/>
      <c r="K19" s="5"/>
    </row>
    <row r="20" spans="1:11" ht="12.75" customHeight="1" x14ac:dyDescent="0.2">
      <c r="A20" s="4" t="s">
        <v>21</v>
      </c>
      <c r="B20" s="5"/>
      <c r="C20" s="4"/>
      <c r="D20" s="6"/>
      <c r="E20" s="5">
        <v>1000</v>
      </c>
      <c r="F20" s="5"/>
      <c r="G20" s="5"/>
      <c r="H20" s="5"/>
      <c r="I20" s="5">
        <v>500</v>
      </c>
      <c r="J20" s="5">
        <v>500</v>
      </c>
      <c r="K20" s="5"/>
    </row>
    <row r="21" spans="1:11" ht="12.75" customHeight="1" x14ac:dyDescent="0.2">
      <c r="A21" s="4" t="s">
        <v>22</v>
      </c>
      <c r="B21" s="5"/>
      <c r="C21" s="4"/>
      <c r="D21" s="6"/>
      <c r="E21" s="5">
        <v>300</v>
      </c>
      <c r="F21" s="5"/>
      <c r="G21" s="5"/>
      <c r="H21" s="5">
        <v>150</v>
      </c>
      <c r="I21" s="5"/>
      <c r="J21" s="5"/>
      <c r="K21" s="5">
        <v>150</v>
      </c>
    </row>
    <row r="22" spans="1:11" ht="12.75" customHeight="1" x14ac:dyDescent="0.2">
      <c r="A22" s="4" t="s">
        <v>23</v>
      </c>
      <c r="B22" s="5"/>
      <c r="C22" s="4"/>
      <c r="D22" s="6"/>
      <c r="E22" s="5">
        <v>80</v>
      </c>
      <c r="F22" s="5"/>
      <c r="G22" s="5">
        <v>80</v>
      </c>
      <c r="H22" s="5"/>
      <c r="I22" s="5"/>
      <c r="J22" s="5"/>
      <c r="K22" s="5"/>
    </row>
    <row r="23" spans="1:11" ht="12.75" customHeight="1" x14ac:dyDescent="0.2">
      <c r="A23" s="4" t="s">
        <v>31</v>
      </c>
      <c r="B23" s="5" t="s">
        <v>16</v>
      </c>
      <c r="C23" s="4" t="s">
        <v>28</v>
      </c>
      <c r="D23" s="6" t="s">
        <v>29</v>
      </c>
      <c r="E23" s="5">
        <v>1425</v>
      </c>
      <c r="F23" s="5">
        <v>70</v>
      </c>
      <c r="G23" s="5">
        <v>95</v>
      </c>
      <c r="H23" s="5">
        <v>150</v>
      </c>
      <c r="I23" s="5">
        <v>500</v>
      </c>
      <c r="J23" s="5">
        <v>500</v>
      </c>
      <c r="K23" s="5">
        <v>150</v>
      </c>
    </row>
    <row r="24" spans="1:11" ht="12.75" customHeight="1" x14ac:dyDescent="0.2">
      <c r="A24" s="4" t="s">
        <v>32</v>
      </c>
      <c r="B24" s="5"/>
      <c r="C24" s="4"/>
      <c r="D24" s="6"/>
      <c r="E24" s="5"/>
      <c r="F24" s="5"/>
      <c r="G24" s="5"/>
      <c r="H24" s="5"/>
      <c r="I24" s="5"/>
      <c r="J24" s="5"/>
      <c r="K24" s="5"/>
    </row>
    <row r="25" spans="1:11" ht="12.75" customHeight="1" x14ac:dyDescent="0.2">
      <c r="A25" s="4" t="s">
        <v>20</v>
      </c>
      <c r="B25" s="5"/>
      <c r="C25" s="4"/>
      <c r="D25" s="6"/>
      <c r="E25" s="5">
        <v>45</v>
      </c>
      <c r="F25" s="5">
        <v>30</v>
      </c>
      <c r="G25" s="5">
        <v>15</v>
      </c>
      <c r="H25" s="5"/>
      <c r="I25" s="5"/>
      <c r="J25" s="5"/>
      <c r="K25" s="5"/>
    </row>
    <row r="26" spans="1:11" ht="12.75" customHeight="1" x14ac:dyDescent="0.2">
      <c r="A26" s="4" t="s">
        <v>21</v>
      </c>
      <c r="B26" s="5"/>
      <c r="C26" s="4"/>
      <c r="D26" s="6"/>
      <c r="E26" s="5">
        <v>1000</v>
      </c>
      <c r="F26" s="5"/>
      <c r="G26" s="5"/>
      <c r="H26" s="5"/>
      <c r="I26" s="5">
        <v>500</v>
      </c>
      <c r="J26" s="5">
        <v>500</v>
      </c>
      <c r="K26" s="5"/>
    </row>
    <row r="27" spans="1:11" ht="12.75" customHeight="1" x14ac:dyDescent="0.2">
      <c r="A27" s="4" t="s">
        <v>22</v>
      </c>
      <c r="B27" s="5"/>
      <c r="C27" s="4"/>
      <c r="D27" s="6"/>
      <c r="E27" s="5">
        <v>300</v>
      </c>
      <c r="F27" s="5"/>
      <c r="G27" s="5"/>
      <c r="H27" s="5">
        <v>150</v>
      </c>
      <c r="I27" s="5"/>
      <c r="J27" s="5"/>
      <c r="K27" s="5">
        <v>150</v>
      </c>
    </row>
    <row r="28" spans="1:11" ht="12.75" customHeight="1" x14ac:dyDescent="0.2">
      <c r="A28" s="4" t="s">
        <v>23</v>
      </c>
      <c r="B28" s="5"/>
      <c r="C28" s="4"/>
      <c r="D28" s="6"/>
      <c r="E28" s="5">
        <v>80</v>
      </c>
      <c r="F28" s="5"/>
      <c r="G28" s="5">
        <v>80</v>
      </c>
      <c r="H28" s="5"/>
      <c r="I28" s="5"/>
      <c r="J28" s="5"/>
      <c r="K28" s="5"/>
    </row>
    <row r="29" spans="1:11" ht="27.75" customHeight="1" x14ac:dyDescent="0.2">
      <c r="A29" s="2" t="s">
        <v>33</v>
      </c>
      <c r="B29" s="3"/>
      <c r="C29" s="2"/>
      <c r="D29" s="2" t="s">
        <v>17</v>
      </c>
      <c r="E29" s="3">
        <v>12747.2</v>
      </c>
      <c r="F29" s="3">
        <v>2707</v>
      </c>
      <c r="G29" s="3">
        <v>2677.1</v>
      </c>
      <c r="H29" s="3">
        <v>2498.8000000000002</v>
      </c>
      <c r="I29" s="3">
        <v>2375</v>
      </c>
      <c r="J29" s="3">
        <v>1185</v>
      </c>
      <c r="K29" s="3">
        <v>1304.3</v>
      </c>
    </row>
    <row r="30" spans="1:11" ht="12.75" customHeight="1" x14ac:dyDescent="0.2">
      <c r="A30" s="4" t="s">
        <v>34</v>
      </c>
      <c r="B30" s="5"/>
      <c r="C30" s="4"/>
      <c r="D30" s="4"/>
      <c r="E30" s="5"/>
      <c r="F30" s="5"/>
      <c r="G30" s="5"/>
      <c r="H30" s="5"/>
      <c r="I30" s="5"/>
      <c r="J30" s="5"/>
      <c r="K30" s="5"/>
    </row>
    <row r="31" spans="1:11" ht="12.75" customHeight="1" x14ac:dyDescent="0.2">
      <c r="A31" s="4" t="s">
        <v>35</v>
      </c>
      <c r="B31" s="5" t="s">
        <v>16</v>
      </c>
      <c r="C31" s="4" t="s">
        <v>36</v>
      </c>
      <c r="D31" s="6" t="s">
        <v>17</v>
      </c>
      <c r="E31" s="5">
        <v>723.5</v>
      </c>
      <c r="F31" s="5">
        <v>105</v>
      </c>
      <c r="G31" s="5">
        <v>111.3</v>
      </c>
      <c r="H31" s="5">
        <v>118</v>
      </c>
      <c r="I31" s="5">
        <v>125.1</v>
      </c>
      <c r="J31" s="5">
        <v>132.6</v>
      </c>
      <c r="K31" s="5">
        <v>140.5</v>
      </c>
    </row>
    <row r="32" spans="1:11" ht="12.75" customHeight="1" x14ac:dyDescent="0.2">
      <c r="A32" s="4" t="s">
        <v>37</v>
      </c>
      <c r="B32" s="5" t="s">
        <v>38</v>
      </c>
      <c r="C32" s="4" t="s">
        <v>39</v>
      </c>
      <c r="D32" s="6" t="s">
        <v>29</v>
      </c>
      <c r="E32" s="5">
        <v>4400</v>
      </c>
      <c r="F32" s="5">
        <v>1100</v>
      </c>
      <c r="G32" s="5">
        <v>1100</v>
      </c>
      <c r="H32" s="5">
        <v>1100</v>
      </c>
      <c r="I32" s="5">
        <v>1100</v>
      </c>
      <c r="J32" s="5"/>
      <c r="K32" s="5"/>
    </row>
    <row r="33" spans="1:11" ht="12.75" customHeight="1" x14ac:dyDescent="0.2">
      <c r="A33" s="4" t="s">
        <v>40</v>
      </c>
      <c r="B33" s="5" t="s">
        <v>16</v>
      </c>
      <c r="C33" s="4" t="s">
        <v>41</v>
      </c>
      <c r="D33" s="6" t="s">
        <v>17</v>
      </c>
      <c r="E33" s="5">
        <v>180</v>
      </c>
      <c r="F33" s="5"/>
      <c r="G33" s="5"/>
      <c r="H33" s="5">
        <v>90</v>
      </c>
      <c r="I33" s="5"/>
      <c r="J33" s="5"/>
      <c r="K33" s="5">
        <v>90</v>
      </c>
    </row>
    <row r="34" spans="1:11" ht="12.75" customHeight="1" x14ac:dyDescent="0.2">
      <c r="A34" s="4" t="s">
        <v>42</v>
      </c>
      <c r="B34" s="5" t="s">
        <v>16</v>
      </c>
      <c r="C34" s="4" t="s">
        <v>43</v>
      </c>
      <c r="D34" s="6" t="s">
        <v>17</v>
      </c>
      <c r="E34" s="5">
        <v>300</v>
      </c>
      <c r="F34" s="5">
        <v>50</v>
      </c>
      <c r="G34" s="5">
        <v>50</v>
      </c>
      <c r="H34" s="5">
        <v>50</v>
      </c>
      <c r="I34" s="5">
        <v>50</v>
      </c>
      <c r="J34" s="5">
        <v>50</v>
      </c>
      <c r="K34" s="5">
        <v>50</v>
      </c>
    </row>
    <row r="35" spans="1:11" ht="12.75" customHeight="1" x14ac:dyDescent="0.2">
      <c r="A35" s="4" t="s">
        <v>44</v>
      </c>
      <c r="B35" s="5" t="s">
        <v>16</v>
      </c>
      <c r="C35" s="4" t="s">
        <v>43</v>
      </c>
      <c r="D35" s="6" t="s">
        <v>17</v>
      </c>
      <c r="E35" s="5">
        <v>600</v>
      </c>
      <c r="F35" s="5">
        <v>100</v>
      </c>
      <c r="G35" s="5">
        <v>100</v>
      </c>
      <c r="H35" s="5">
        <v>100</v>
      </c>
      <c r="I35" s="5">
        <v>100</v>
      </c>
      <c r="J35" s="5">
        <v>100</v>
      </c>
      <c r="K35" s="5">
        <v>100</v>
      </c>
    </row>
    <row r="36" spans="1:11" ht="12.75" customHeight="1" x14ac:dyDescent="0.2">
      <c r="A36" s="4" t="s">
        <v>45</v>
      </c>
      <c r="B36" s="5" t="s">
        <v>16</v>
      </c>
      <c r="C36" s="4" t="s">
        <v>43</v>
      </c>
      <c r="D36" s="6" t="s">
        <v>17</v>
      </c>
      <c r="E36" s="5">
        <v>180</v>
      </c>
      <c r="F36" s="5">
        <v>30</v>
      </c>
      <c r="G36" s="5">
        <v>30</v>
      </c>
      <c r="H36" s="5">
        <v>30</v>
      </c>
      <c r="I36" s="5">
        <v>30</v>
      </c>
      <c r="J36" s="5">
        <v>30</v>
      </c>
      <c r="K36" s="5">
        <v>30</v>
      </c>
    </row>
    <row r="37" spans="1:11" ht="12.75" customHeight="1" x14ac:dyDescent="0.2">
      <c r="A37" s="4" t="s">
        <v>46</v>
      </c>
      <c r="B37" s="5" t="s">
        <v>47</v>
      </c>
      <c r="C37" s="4" t="s">
        <v>43</v>
      </c>
      <c r="D37" s="6" t="s">
        <v>17</v>
      </c>
      <c r="E37" s="5">
        <v>440</v>
      </c>
      <c r="F37" s="5">
        <v>110</v>
      </c>
      <c r="G37" s="5">
        <v>110</v>
      </c>
      <c r="H37" s="5">
        <v>110</v>
      </c>
      <c r="I37" s="5">
        <v>110</v>
      </c>
      <c r="J37" s="5"/>
      <c r="K37" s="5"/>
    </row>
    <row r="38" spans="1:11" ht="12.75" customHeight="1" x14ac:dyDescent="0.2">
      <c r="A38" s="4" t="s">
        <v>34</v>
      </c>
      <c r="B38" s="5"/>
      <c r="C38" s="4"/>
      <c r="D38" s="6"/>
      <c r="E38" s="5"/>
      <c r="F38" s="5"/>
      <c r="G38" s="5"/>
      <c r="H38" s="5"/>
      <c r="I38" s="5"/>
      <c r="J38" s="5"/>
      <c r="K38" s="5"/>
    </row>
    <row r="39" spans="1:11" ht="12.75" customHeight="1" x14ac:dyDescent="0.2">
      <c r="A39" s="4" t="s">
        <v>48</v>
      </c>
      <c r="B39" s="5" t="s">
        <v>16</v>
      </c>
      <c r="C39" s="4" t="s">
        <v>43</v>
      </c>
      <c r="D39" s="6" t="s">
        <v>17</v>
      </c>
      <c r="E39" s="5">
        <v>1551</v>
      </c>
      <c r="F39" s="5">
        <v>261.5</v>
      </c>
      <c r="G39" s="5">
        <v>261.5</v>
      </c>
      <c r="H39" s="5">
        <v>261.5</v>
      </c>
      <c r="I39" s="5">
        <v>255.5</v>
      </c>
      <c r="J39" s="5">
        <v>255.5</v>
      </c>
      <c r="K39" s="5">
        <v>255.5</v>
      </c>
    </row>
    <row r="40" spans="1:11" ht="12.75" customHeight="1" x14ac:dyDescent="0.2">
      <c r="A40" s="4" t="s">
        <v>34</v>
      </c>
      <c r="B40" s="5"/>
      <c r="C40" s="4"/>
      <c r="D40" s="6"/>
      <c r="E40" s="5">
        <f>SUM(F40:K40)</f>
        <v>0</v>
      </c>
      <c r="F40" s="5"/>
      <c r="G40" s="5"/>
      <c r="H40" s="5"/>
      <c r="I40" s="5"/>
      <c r="J40" s="5"/>
      <c r="K40" s="5"/>
    </row>
    <row r="41" spans="1:11" ht="12.75" customHeight="1" x14ac:dyDescent="0.2">
      <c r="A41" s="4" t="s">
        <v>49</v>
      </c>
      <c r="B41" s="5" t="s">
        <v>16</v>
      </c>
      <c r="C41" s="4" t="s">
        <v>43</v>
      </c>
      <c r="D41" s="6" t="s">
        <v>17</v>
      </c>
      <c r="E41" s="5">
        <v>540</v>
      </c>
      <c r="F41" s="5">
        <v>90</v>
      </c>
      <c r="G41" s="5">
        <v>90</v>
      </c>
      <c r="H41" s="5">
        <v>90</v>
      </c>
      <c r="I41" s="5">
        <v>90</v>
      </c>
      <c r="J41" s="5">
        <v>90</v>
      </c>
      <c r="K41" s="5">
        <v>90</v>
      </c>
    </row>
    <row r="42" spans="1:11" ht="12.75" customHeight="1" x14ac:dyDescent="0.2">
      <c r="A42" s="4" t="s">
        <v>50</v>
      </c>
      <c r="B42" s="5" t="s">
        <v>16</v>
      </c>
      <c r="C42" s="4" t="s">
        <v>43</v>
      </c>
      <c r="D42" s="6" t="s">
        <v>17</v>
      </c>
      <c r="E42" s="5">
        <v>153</v>
      </c>
      <c r="F42" s="5">
        <v>25.5</v>
      </c>
      <c r="G42" s="5">
        <v>25.5</v>
      </c>
      <c r="H42" s="5">
        <v>25.5</v>
      </c>
      <c r="I42" s="5">
        <v>25.5</v>
      </c>
      <c r="J42" s="5">
        <v>25.5</v>
      </c>
      <c r="K42" s="5">
        <v>25.5</v>
      </c>
    </row>
    <row r="43" spans="1:11" ht="12.75" customHeight="1" x14ac:dyDescent="0.2">
      <c r="A43" s="4" t="s">
        <v>51</v>
      </c>
      <c r="B43" s="5" t="s">
        <v>16</v>
      </c>
      <c r="C43" s="4" t="s">
        <v>43</v>
      </c>
      <c r="D43" s="6" t="s">
        <v>17</v>
      </c>
      <c r="E43" s="5">
        <v>480</v>
      </c>
      <c r="F43" s="5">
        <v>80</v>
      </c>
      <c r="G43" s="5">
        <v>80</v>
      </c>
      <c r="H43" s="5">
        <v>80</v>
      </c>
      <c r="I43" s="5">
        <v>80</v>
      </c>
      <c r="J43" s="5">
        <v>80</v>
      </c>
      <c r="K43" s="5">
        <v>80</v>
      </c>
    </row>
    <row r="44" spans="1:11" ht="12.75" customHeight="1" x14ac:dyDescent="0.2">
      <c r="A44" s="4" t="s">
        <v>52</v>
      </c>
      <c r="B44" s="5" t="s">
        <v>16</v>
      </c>
      <c r="C44" s="4" t="s">
        <v>43</v>
      </c>
      <c r="D44" s="6" t="s">
        <v>17</v>
      </c>
      <c r="E44" s="5">
        <v>1604.3</v>
      </c>
      <c r="F44" s="5">
        <v>230</v>
      </c>
      <c r="G44" s="5">
        <v>243.8</v>
      </c>
      <c r="H44" s="5">
        <v>258.8</v>
      </c>
      <c r="I44" s="5">
        <v>273.89999999999998</v>
      </c>
      <c r="J44" s="5">
        <v>290.39999999999998</v>
      </c>
      <c r="K44" s="5">
        <v>307.8</v>
      </c>
    </row>
    <row r="45" spans="1:11" ht="12.75" customHeight="1" x14ac:dyDescent="0.2">
      <c r="A45" s="4" t="s">
        <v>53</v>
      </c>
      <c r="B45" s="5" t="s">
        <v>16</v>
      </c>
      <c r="C45" s="4" t="s">
        <v>43</v>
      </c>
      <c r="D45" s="6" t="s">
        <v>17</v>
      </c>
      <c r="E45" s="5">
        <v>300</v>
      </c>
      <c r="F45" s="5">
        <v>50</v>
      </c>
      <c r="G45" s="5">
        <v>50</v>
      </c>
      <c r="H45" s="5">
        <v>50</v>
      </c>
      <c r="I45" s="5">
        <v>50</v>
      </c>
      <c r="J45" s="5">
        <v>50</v>
      </c>
      <c r="K45" s="5">
        <v>50</v>
      </c>
    </row>
    <row r="46" spans="1:11" ht="12.75" customHeight="1" x14ac:dyDescent="0.2">
      <c r="A46" s="4" t="s">
        <v>34</v>
      </c>
      <c r="B46" s="5"/>
      <c r="C46" s="4"/>
      <c r="D46" s="4"/>
      <c r="E46" s="5"/>
      <c r="F46" s="5"/>
      <c r="G46" s="5"/>
      <c r="H46" s="5"/>
      <c r="I46" s="5"/>
      <c r="J46" s="5"/>
      <c r="K46" s="5"/>
    </row>
    <row r="47" spans="1:11" ht="12.75" customHeight="1" x14ac:dyDescent="0.2">
      <c r="A47" s="4" t="s">
        <v>54</v>
      </c>
      <c r="B47" s="5" t="s">
        <v>55</v>
      </c>
      <c r="C47" s="4" t="s">
        <v>43</v>
      </c>
      <c r="D47" s="6" t="s">
        <v>17</v>
      </c>
      <c r="E47" s="5">
        <v>640</v>
      </c>
      <c r="F47" s="5">
        <v>315</v>
      </c>
      <c r="G47" s="5">
        <v>265</v>
      </c>
      <c r="H47" s="5">
        <v>15</v>
      </c>
      <c r="I47" s="5">
        <v>15</v>
      </c>
      <c r="J47" s="5">
        <v>15</v>
      </c>
      <c r="K47" s="5">
        <v>15</v>
      </c>
    </row>
    <row r="48" spans="1:11" ht="12.75" customHeight="1" x14ac:dyDescent="0.2">
      <c r="A48" s="4" t="s">
        <v>56</v>
      </c>
      <c r="B48" s="5" t="s">
        <v>57</v>
      </c>
      <c r="C48" s="4" t="s">
        <v>43</v>
      </c>
      <c r="D48" s="6" t="s">
        <v>17</v>
      </c>
      <c r="E48" s="5">
        <v>80</v>
      </c>
      <c r="F48" s="5">
        <v>40</v>
      </c>
      <c r="G48" s="5">
        <v>40</v>
      </c>
      <c r="H48" s="5"/>
      <c r="I48" s="5"/>
      <c r="J48" s="5"/>
      <c r="K48" s="5"/>
    </row>
    <row r="49" spans="1:11" ht="12.75" customHeight="1" x14ac:dyDescent="0.2">
      <c r="A49" s="4" t="s">
        <v>58</v>
      </c>
      <c r="B49" s="5" t="s">
        <v>55</v>
      </c>
      <c r="C49" s="4" t="s">
        <v>43</v>
      </c>
      <c r="D49" s="6" t="s">
        <v>17</v>
      </c>
      <c r="E49" s="5">
        <v>450</v>
      </c>
      <c r="F49" s="5">
        <v>100</v>
      </c>
      <c r="G49" s="5">
        <v>100</v>
      </c>
      <c r="H49" s="5">
        <v>100</v>
      </c>
      <c r="I49" s="5">
        <v>50</v>
      </c>
      <c r="J49" s="5">
        <v>50</v>
      </c>
      <c r="K49" s="5">
        <v>50</v>
      </c>
    </row>
    <row r="50" spans="1:11" ht="12.75" customHeight="1" x14ac:dyDescent="0.2">
      <c r="A50" s="4" t="s">
        <v>59</v>
      </c>
      <c r="B50" s="5"/>
      <c r="C50" s="4"/>
      <c r="D50" s="6" t="s">
        <v>17</v>
      </c>
      <c r="E50" s="5">
        <f>SUM(F50:K50)</f>
        <v>0</v>
      </c>
      <c r="F50" s="5"/>
      <c r="G50" s="5"/>
      <c r="H50" s="5"/>
      <c r="I50" s="5"/>
      <c r="J50" s="5"/>
      <c r="K50" s="5"/>
    </row>
    <row r="51" spans="1:11" ht="12.75" customHeight="1" x14ac:dyDescent="0.2">
      <c r="A51" s="4" t="s">
        <v>60</v>
      </c>
      <c r="B51" s="5" t="s">
        <v>55</v>
      </c>
      <c r="C51" s="4" t="s">
        <v>43</v>
      </c>
      <c r="D51" s="6" t="s">
        <v>17</v>
      </c>
      <c r="E51" s="5">
        <v>120</v>
      </c>
      <c r="F51" s="5">
        <v>20</v>
      </c>
      <c r="G51" s="5">
        <v>20</v>
      </c>
      <c r="H51" s="5">
        <v>20</v>
      </c>
      <c r="I51" s="5">
        <v>20</v>
      </c>
      <c r="J51" s="5">
        <v>20</v>
      </c>
      <c r="K51" s="5">
        <v>20</v>
      </c>
    </row>
    <row r="52" spans="1:11" ht="27.75" customHeight="1" x14ac:dyDescent="0.2">
      <c r="A52" s="2" t="s">
        <v>61</v>
      </c>
      <c r="B52" s="3"/>
      <c r="C52" s="2"/>
      <c r="D52" s="2" t="s">
        <v>17</v>
      </c>
      <c r="E52" s="3">
        <v>32</v>
      </c>
      <c r="F52" s="3">
        <v>14</v>
      </c>
      <c r="G52" s="3">
        <v>9</v>
      </c>
      <c r="H52" s="3">
        <v>9</v>
      </c>
      <c r="I52" s="3"/>
      <c r="J52" s="3"/>
      <c r="K52" s="3"/>
    </row>
    <row r="53" spans="1:11" ht="12.75" customHeight="1" x14ac:dyDescent="0.2">
      <c r="A53" s="4" t="s">
        <v>34</v>
      </c>
      <c r="B53" s="5"/>
      <c r="C53" s="4"/>
      <c r="D53" s="4"/>
      <c r="E53" s="5"/>
      <c r="F53" s="5"/>
      <c r="G53" s="5"/>
      <c r="H53" s="5"/>
      <c r="I53" s="5"/>
      <c r="J53" s="5"/>
      <c r="K53" s="5"/>
    </row>
    <row r="54" spans="1:11" ht="12.75" customHeight="1" x14ac:dyDescent="0.2">
      <c r="A54" s="4" t="s">
        <v>62</v>
      </c>
      <c r="B54" s="5" t="s">
        <v>63</v>
      </c>
      <c r="C54" s="4" t="s">
        <v>43</v>
      </c>
      <c r="D54" s="6" t="s">
        <v>17</v>
      </c>
      <c r="E54" s="5">
        <f>SUM(F54:K54)</f>
        <v>27</v>
      </c>
      <c r="F54" s="5">
        <v>9</v>
      </c>
      <c r="G54" s="5">
        <v>9</v>
      </c>
      <c r="H54" s="5">
        <v>9</v>
      </c>
      <c r="I54" s="5"/>
      <c r="J54" s="5"/>
      <c r="K54" s="5"/>
    </row>
    <row r="55" spans="1:11" ht="12.75" customHeight="1" x14ac:dyDescent="0.2">
      <c r="A55" s="4" t="s">
        <v>64</v>
      </c>
      <c r="B55" s="5">
        <v>2014</v>
      </c>
      <c r="C55" s="4" t="s">
        <v>43</v>
      </c>
      <c r="D55" s="6" t="s">
        <v>17</v>
      </c>
      <c r="E55" s="5">
        <v>5</v>
      </c>
      <c r="F55" s="5">
        <v>5</v>
      </c>
      <c r="G55" s="5"/>
      <c r="H55" s="5"/>
      <c r="I55" s="5"/>
      <c r="J55" s="5"/>
      <c r="K55" s="5"/>
    </row>
    <row r="56" spans="1:11" ht="28.5" customHeight="1" x14ac:dyDescent="0.2">
      <c r="A56" s="2" t="s">
        <v>155</v>
      </c>
      <c r="B56" s="3"/>
      <c r="C56" s="2"/>
      <c r="D56" s="2" t="s">
        <v>17</v>
      </c>
      <c r="E56" s="3">
        <v>686.1</v>
      </c>
      <c r="F56" s="3">
        <v>107.4</v>
      </c>
      <c r="G56" s="3">
        <v>110</v>
      </c>
      <c r="H56" s="3">
        <v>112.7</v>
      </c>
      <c r="I56" s="3">
        <v>115.6</v>
      </c>
      <c r="J56" s="3">
        <v>118.6</v>
      </c>
      <c r="K56" s="3">
        <v>121.8</v>
      </c>
    </row>
    <row r="57" spans="1:11" ht="12.75" customHeight="1" x14ac:dyDescent="0.2">
      <c r="A57" s="4" t="s">
        <v>34</v>
      </c>
      <c r="B57" s="5"/>
      <c r="C57" s="4"/>
      <c r="D57" s="4"/>
      <c r="E57" s="5"/>
      <c r="F57" s="5"/>
      <c r="G57" s="5"/>
      <c r="H57" s="5"/>
      <c r="I57" s="5"/>
      <c r="J57" s="5"/>
      <c r="K57" s="5"/>
    </row>
    <row r="58" spans="1:11" ht="12.75" customHeight="1" x14ac:dyDescent="0.2">
      <c r="A58" s="4" t="s">
        <v>65</v>
      </c>
      <c r="B58" s="5" t="s">
        <v>55</v>
      </c>
      <c r="C58" s="4" t="s">
        <v>43</v>
      </c>
      <c r="D58" s="6" t="s">
        <v>17</v>
      </c>
      <c r="E58" s="5">
        <v>185</v>
      </c>
      <c r="F58" s="5">
        <v>26.5</v>
      </c>
      <c r="G58" s="5">
        <v>28.1</v>
      </c>
      <c r="H58" s="5">
        <v>29.8</v>
      </c>
      <c r="I58" s="5">
        <v>31.6</v>
      </c>
      <c r="J58" s="5">
        <v>33.5</v>
      </c>
      <c r="K58" s="5">
        <v>35.5</v>
      </c>
    </row>
    <row r="59" spans="1:11" ht="12.75" customHeight="1" x14ac:dyDescent="0.2">
      <c r="A59" s="4" t="s">
        <v>66</v>
      </c>
      <c r="B59" s="5"/>
      <c r="C59" s="4"/>
      <c r="D59" s="6" t="s">
        <v>17</v>
      </c>
      <c r="E59" s="5">
        <f>SUM(F59:K59)</f>
        <v>0</v>
      </c>
      <c r="F59" s="5"/>
      <c r="G59" s="5"/>
      <c r="H59" s="5"/>
      <c r="I59" s="5"/>
      <c r="J59" s="5"/>
      <c r="K59" s="5"/>
    </row>
    <row r="60" spans="1:11" ht="12.75" customHeight="1" x14ac:dyDescent="0.2">
      <c r="A60" s="4" t="s">
        <v>67</v>
      </c>
      <c r="B60" s="5" t="s">
        <v>55</v>
      </c>
      <c r="C60" s="4" t="s">
        <v>43</v>
      </c>
      <c r="D60" s="6" t="s">
        <v>17</v>
      </c>
      <c r="E60" s="5">
        <v>180</v>
      </c>
      <c r="F60" s="5">
        <v>30</v>
      </c>
      <c r="G60" s="5">
        <v>30</v>
      </c>
      <c r="H60" s="5">
        <v>30</v>
      </c>
      <c r="I60" s="5">
        <v>30</v>
      </c>
      <c r="J60" s="5">
        <v>30</v>
      </c>
      <c r="K60" s="5">
        <v>30</v>
      </c>
    </row>
    <row r="61" spans="1:11" ht="12.75" customHeight="1" x14ac:dyDescent="0.2">
      <c r="A61" s="4" t="s">
        <v>68</v>
      </c>
      <c r="B61" s="5" t="s">
        <v>55</v>
      </c>
      <c r="C61" s="4" t="s">
        <v>43</v>
      </c>
      <c r="D61" s="6" t="s">
        <v>17</v>
      </c>
      <c r="E61" s="5">
        <v>30</v>
      </c>
      <c r="F61" s="5">
        <v>5</v>
      </c>
      <c r="G61" s="5">
        <v>5</v>
      </c>
      <c r="H61" s="5">
        <v>5</v>
      </c>
      <c r="I61" s="5">
        <v>5</v>
      </c>
      <c r="J61" s="5">
        <v>5</v>
      </c>
      <c r="K61" s="5">
        <v>5</v>
      </c>
    </row>
    <row r="62" spans="1:11" ht="12.75" customHeight="1" x14ac:dyDescent="0.2">
      <c r="A62" s="4" t="s">
        <v>69</v>
      </c>
      <c r="B62" s="5" t="s">
        <v>55</v>
      </c>
      <c r="C62" s="4" t="s">
        <v>43</v>
      </c>
      <c r="D62" s="6" t="s">
        <v>17</v>
      </c>
      <c r="E62" s="5">
        <v>111.1</v>
      </c>
      <c r="F62" s="5">
        <v>15.9</v>
      </c>
      <c r="G62" s="5">
        <v>16.899999999999999</v>
      </c>
      <c r="H62" s="5">
        <v>17.899999999999999</v>
      </c>
      <c r="I62" s="5">
        <v>19</v>
      </c>
      <c r="J62" s="5">
        <v>20.100000000000001</v>
      </c>
      <c r="K62" s="5">
        <v>21.3</v>
      </c>
    </row>
    <row r="63" spans="1:11" ht="12.75" customHeight="1" x14ac:dyDescent="0.2">
      <c r="A63" s="4" t="s">
        <v>70</v>
      </c>
      <c r="B63" s="5" t="s">
        <v>55</v>
      </c>
      <c r="C63" s="4" t="s">
        <v>43</v>
      </c>
      <c r="D63" s="6" t="s">
        <v>17</v>
      </c>
      <c r="E63" s="5">
        <v>180</v>
      </c>
      <c r="F63" s="5">
        <v>30</v>
      </c>
      <c r="G63" s="5">
        <v>30</v>
      </c>
      <c r="H63" s="5">
        <v>30</v>
      </c>
      <c r="I63" s="5">
        <v>30</v>
      </c>
      <c r="J63" s="5">
        <v>30</v>
      </c>
      <c r="K63" s="5">
        <v>30</v>
      </c>
    </row>
    <row r="64" spans="1:11" ht="12.75" customHeight="1" x14ac:dyDescent="0.2">
      <c r="A64" s="7"/>
      <c r="C64" s="7"/>
      <c r="D64" s="7"/>
    </row>
    <row r="65" spans="1:11" ht="12.75" customHeight="1" x14ac:dyDescent="0.2">
      <c r="A65" s="7"/>
      <c r="C65" s="7"/>
      <c r="D65" s="7"/>
    </row>
    <row r="66" spans="1:11" ht="12.75" customHeight="1" x14ac:dyDescent="0.2">
      <c r="A66" s="7"/>
      <c r="C66" s="7"/>
      <c r="D66" s="7"/>
    </row>
    <row r="67" spans="1:11" ht="12.75" customHeight="1" x14ac:dyDescent="0.2">
      <c r="A67" s="7"/>
      <c r="C67" s="7"/>
      <c r="D67" s="7"/>
    </row>
    <row r="68" spans="1:11" ht="12.75" customHeight="1" x14ac:dyDescent="0.2">
      <c r="A68" s="7"/>
      <c r="C68" s="7"/>
      <c r="D68" s="7"/>
    </row>
    <row r="69" spans="1:11" ht="12.75" customHeight="1" x14ac:dyDescent="0.2">
      <c r="A69" s="7"/>
      <c r="C69" s="7"/>
      <c r="D69" s="7"/>
    </row>
    <row r="70" spans="1:11" ht="12.75" customHeight="1" x14ac:dyDescent="0.2">
      <c r="C70" s="7"/>
      <c r="D70" s="7"/>
    </row>
    <row r="71" spans="1:11" ht="21" customHeight="1" x14ac:dyDescent="0.25">
      <c r="A71" s="76" t="s">
        <v>0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</row>
    <row r="72" spans="1:11" ht="21.75" customHeight="1" x14ac:dyDescent="0.25">
      <c r="A72" s="76" t="s">
        <v>1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</row>
    <row r="73" spans="1:11" ht="21.75" customHeight="1" x14ac:dyDescent="0.25">
      <c r="A73" s="76" t="s">
        <v>71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</row>
    <row r="74" spans="1:11" ht="12.75" customHeight="1" x14ac:dyDescent="0.2"/>
    <row r="75" spans="1:11" ht="12.75" customHeight="1" x14ac:dyDescent="0.2">
      <c r="A75" s="77" t="s">
        <v>3</v>
      </c>
      <c r="B75" s="77" t="s">
        <v>4</v>
      </c>
      <c r="C75" s="77" t="s">
        <v>5</v>
      </c>
      <c r="D75" s="77" t="s">
        <v>6</v>
      </c>
      <c r="E75" s="77" t="s">
        <v>7</v>
      </c>
      <c r="F75" s="77" t="s">
        <v>8</v>
      </c>
      <c r="G75" s="77"/>
      <c r="H75" s="77"/>
      <c r="I75" s="77"/>
      <c r="J75" s="77"/>
      <c r="K75" s="77"/>
    </row>
    <row r="76" spans="1:11" ht="12.75" customHeight="1" x14ac:dyDescent="0.2">
      <c r="A76" s="77"/>
      <c r="B76" s="77"/>
      <c r="C76" s="77"/>
      <c r="D76" s="77"/>
      <c r="E76" s="77"/>
      <c r="F76" s="1" t="s">
        <v>9</v>
      </c>
      <c r="G76" s="1" t="s">
        <v>10</v>
      </c>
      <c r="H76" s="1" t="s">
        <v>11</v>
      </c>
      <c r="I76" s="1" t="s">
        <v>12</v>
      </c>
      <c r="J76" s="1" t="s">
        <v>13</v>
      </c>
      <c r="K76" s="1" t="s">
        <v>14</v>
      </c>
    </row>
    <row r="77" spans="1:11" ht="26.25" customHeight="1" x14ac:dyDescent="0.2">
      <c r="A77" s="2" t="s">
        <v>72</v>
      </c>
      <c r="B77" s="3" t="s">
        <v>73</v>
      </c>
      <c r="C77" s="2" t="s">
        <v>43</v>
      </c>
      <c r="D77" s="2" t="s">
        <v>17</v>
      </c>
      <c r="E77" s="8">
        <v>8310</v>
      </c>
      <c r="F77" s="3">
        <v>1385</v>
      </c>
      <c r="G77" s="3">
        <v>1385</v>
      </c>
      <c r="H77" s="3">
        <v>1385</v>
      </c>
      <c r="I77" s="3">
        <v>1385</v>
      </c>
      <c r="J77" s="3">
        <v>1385</v>
      </c>
      <c r="K77" s="3">
        <v>1385</v>
      </c>
    </row>
    <row r="78" spans="1:11" ht="12.75" customHeight="1" x14ac:dyDescent="0.2">
      <c r="A78" s="4" t="s">
        <v>34</v>
      </c>
      <c r="B78" s="5"/>
      <c r="C78" s="5"/>
      <c r="D78" s="5"/>
      <c r="E78" s="8"/>
      <c r="F78" s="5"/>
      <c r="G78" s="5"/>
      <c r="H78" s="5"/>
      <c r="I78" s="5"/>
      <c r="J78" s="5"/>
      <c r="K78" s="5"/>
    </row>
    <row r="79" spans="1:11" ht="12.75" customHeight="1" x14ac:dyDescent="0.2">
      <c r="A79" s="4" t="s">
        <v>74</v>
      </c>
      <c r="B79" s="5" t="s">
        <v>73</v>
      </c>
      <c r="C79" s="5" t="s">
        <v>43</v>
      </c>
      <c r="D79" s="6" t="s">
        <v>75</v>
      </c>
      <c r="E79" s="8">
        <v>3156</v>
      </c>
      <c r="F79" s="5">
        <v>526</v>
      </c>
      <c r="G79" s="5">
        <v>526</v>
      </c>
      <c r="H79" s="5">
        <v>526</v>
      </c>
      <c r="I79" s="5">
        <v>526</v>
      </c>
      <c r="J79" s="5">
        <v>526</v>
      </c>
      <c r="K79" s="5">
        <v>526</v>
      </c>
    </row>
    <row r="80" spans="1:11" ht="24.75" customHeight="1" x14ac:dyDescent="0.2">
      <c r="A80" s="2" t="s">
        <v>76</v>
      </c>
      <c r="B80" s="3" t="s">
        <v>77</v>
      </c>
      <c r="C80" s="3" t="s">
        <v>43</v>
      </c>
      <c r="D80" s="2" t="s">
        <v>29</v>
      </c>
      <c r="E80" s="8">
        <v>300</v>
      </c>
      <c r="F80" s="3">
        <v>50</v>
      </c>
      <c r="G80" s="3">
        <v>50</v>
      </c>
      <c r="H80" s="3">
        <v>50</v>
      </c>
      <c r="I80" s="3">
        <v>50</v>
      </c>
      <c r="J80" s="3">
        <v>50</v>
      </c>
      <c r="K80" s="3">
        <v>50</v>
      </c>
    </row>
    <row r="81" spans="1:11" ht="12.75" customHeight="1" x14ac:dyDescent="0.2">
      <c r="A81" s="2" t="s">
        <v>78</v>
      </c>
      <c r="B81" s="3" t="s">
        <v>16</v>
      </c>
      <c r="C81" s="3" t="s">
        <v>43</v>
      </c>
      <c r="D81" s="2" t="s">
        <v>29</v>
      </c>
      <c r="E81" s="8">
        <v>60</v>
      </c>
      <c r="F81" s="3">
        <v>10</v>
      </c>
      <c r="G81" s="3">
        <v>10</v>
      </c>
      <c r="H81" s="3">
        <v>10</v>
      </c>
      <c r="I81" s="3">
        <v>10</v>
      </c>
      <c r="J81" s="3">
        <v>10</v>
      </c>
      <c r="K81" s="3">
        <v>10</v>
      </c>
    </row>
    <row r="82" spans="1:11" ht="12.75" customHeight="1" x14ac:dyDescent="0.2">
      <c r="A82" s="2" t="s">
        <v>79</v>
      </c>
      <c r="B82" s="3" t="s">
        <v>16</v>
      </c>
      <c r="C82" s="3" t="s">
        <v>43</v>
      </c>
      <c r="D82" s="2" t="s">
        <v>17</v>
      </c>
      <c r="E82" s="8">
        <v>60</v>
      </c>
      <c r="F82" s="3">
        <v>10</v>
      </c>
      <c r="G82" s="3">
        <v>10</v>
      </c>
      <c r="H82" s="3">
        <v>10</v>
      </c>
      <c r="I82" s="3">
        <v>10</v>
      </c>
      <c r="J82" s="3">
        <v>10</v>
      </c>
      <c r="K82" s="3">
        <v>10</v>
      </c>
    </row>
    <row r="83" spans="1:11" ht="12.75" customHeight="1" x14ac:dyDescent="0.2">
      <c r="A83" s="2" t="s">
        <v>80</v>
      </c>
      <c r="B83" s="3" t="s">
        <v>16</v>
      </c>
      <c r="C83" s="3" t="s">
        <v>43</v>
      </c>
      <c r="D83" s="2" t="s">
        <v>81</v>
      </c>
      <c r="E83" s="8">
        <v>60</v>
      </c>
      <c r="F83" s="3">
        <v>10</v>
      </c>
      <c r="G83" s="3">
        <v>10</v>
      </c>
      <c r="H83" s="3">
        <v>10</v>
      </c>
      <c r="I83" s="3">
        <v>10</v>
      </c>
      <c r="J83" s="3">
        <v>10</v>
      </c>
      <c r="K83" s="3">
        <v>10</v>
      </c>
    </row>
    <row r="84" spans="1:11" ht="12.75" customHeight="1" x14ac:dyDescent="0.2">
      <c r="A84" s="2" t="s">
        <v>82</v>
      </c>
      <c r="B84" s="3" t="s">
        <v>16</v>
      </c>
      <c r="C84" s="3" t="s">
        <v>43</v>
      </c>
      <c r="D84" s="2" t="s">
        <v>17</v>
      </c>
      <c r="E84" s="8">
        <v>120</v>
      </c>
      <c r="F84" s="3">
        <v>20</v>
      </c>
      <c r="G84" s="3">
        <v>20</v>
      </c>
      <c r="H84" s="3">
        <v>20</v>
      </c>
      <c r="I84" s="3">
        <v>20</v>
      </c>
      <c r="J84" s="3">
        <v>20</v>
      </c>
      <c r="K84" s="3">
        <v>20</v>
      </c>
    </row>
    <row r="85" spans="1:11" ht="12.75" customHeight="1" x14ac:dyDescent="0.2">
      <c r="A85" s="2" t="s">
        <v>83</v>
      </c>
      <c r="B85" s="3" t="s">
        <v>84</v>
      </c>
      <c r="C85" s="3" t="s">
        <v>43</v>
      </c>
      <c r="D85" s="2" t="s">
        <v>17</v>
      </c>
      <c r="E85" s="8">
        <v>60</v>
      </c>
      <c r="F85" s="3">
        <v>10</v>
      </c>
      <c r="G85" s="3">
        <v>10</v>
      </c>
      <c r="H85" s="3">
        <v>10</v>
      </c>
      <c r="I85" s="3">
        <v>10</v>
      </c>
      <c r="J85" s="3">
        <v>10</v>
      </c>
      <c r="K85" s="3">
        <v>10</v>
      </c>
    </row>
    <row r="86" spans="1:11" ht="39.75" customHeight="1" x14ac:dyDescent="0.2">
      <c r="A86" s="2" t="s">
        <v>85</v>
      </c>
      <c r="B86" s="3" t="s">
        <v>73</v>
      </c>
      <c r="C86" s="3" t="s">
        <v>43</v>
      </c>
      <c r="D86" s="2" t="s">
        <v>17</v>
      </c>
      <c r="E86" s="8">
        <v>90</v>
      </c>
      <c r="F86" s="3">
        <v>15</v>
      </c>
      <c r="G86" s="3">
        <v>15</v>
      </c>
      <c r="H86" s="3">
        <v>15</v>
      </c>
      <c r="I86" s="3">
        <v>15</v>
      </c>
      <c r="J86" s="3">
        <v>15</v>
      </c>
      <c r="K86" s="3">
        <v>15</v>
      </c>
    </row>
    <row r="87" spans="1:11" ht="33" customHeight="1" x14ac:dyDescent="0.2">
      <c r="A87" s="2" t="s">
        <v>86</v>
      </c>
      <c r="B87" s="3" t="s">
        <v>55</v>
      </c>
      <c r="C87" s="3" t="s">
        <v>43</v>
      </c>
      <c r="D87" s="2" t="s">
        <v>17</v>
      </c>
      <c r="E87" s="3">
        <f t="shared" ref="E87:E102" si="0">SUM(F87:K87)</f>
        <v>60</v>
      </c>
      <c r="F87" s="3">
        <v>10</v>
      </c>
      <c r="G87" s="3">
        <v>10</v>
      </c>
      <c r="H87" s="3">
        <v>10</v>
      </c>
      <c r="I87" s="3">
        <v>10</v>
      </c>
      <c r="J87" s="3">
        <v>10</v>
      </c>
      <c r="K87" s="3">
        <v>10</v>
      </c>
    </row>
    <row r="88" spans="1:11" ht="12.75" customHeight="1" x14ac:dyDescent="0.2">
      <c r="A88" s="6" t="s">
        <v>34</v>
      </c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ht="12.75" customHeight="1" x14ac:dyDescent="0.2">
      <c r="A89" s="6" t="s">
        <v>87</v>
      </c>
      <c r="B89" s="8" t="s">
        <v>16</v>
      </c>
      <c r="C89" s="8" t="s">
        <v>43</v>
      </c>
      <c r="D89" s="6" t="s">
        <v>17</v>
      </c>
      <c r="E89" s="8">
        <f t="shared" si="0"/>
        <v>30</v>
      </c>
      <c r="F89" s="8">
        <v>5</v>
      </c>
      <c r="G89" s="8">
        <v>5</v>
      </c>
      <c r="H89" s="8">
        <v>5</v>
      </c>
      <c r="I89" s="8">
        <v>5</v>
      </c>
      <c r="J89" s="8">
        <v>5</v>
      </c>
      <c r="K89" s="8">
        <v>5</v>
      </c>
    </row>
    <row r="90" spans="1:11" ht="12.75" customHeight="1" x14ac:dyDescent="0.2">
      <c r="A90" s="6" t="s">
        <v>88</v>
      </c>
      <c r="B90" s="8" t="s">
        <v>77</v>
      </c>
      <c r="C90" s="8" t="s">
        <v>43</v>
      </c>
      <c r="D90" s="6" t="s">
        <v>89</v>
      </c>
      <c r="E90" s="8">
        <f t="shared" si="0"/>
        <v>30</v>
      </c>
      <c r="F90" s="8">
        <v>5</v>
      </c>
      <c r="G90" s="8">
        <v>5</v>
      </c>
      <c r="H90" s="8">
        <v>5</v>
      </c>
      <c r="I90" s="8">
        <v>5</v>
      </c>
      <c r="J90" s="8">
        <v>5</v>
      </c>
      <c r="K90" s="8">
        <v>5</v>
      </c>
    </row>
    <row r="91" spans="1:11" ht="12.75" customHeight="1" x14ac:dyDescent="0.2">
      <c r="A91" s="6" t="s">
        <v>90</v>
      </c>
      <c r="B91" s="8"/>
      <c r="C91" s="8"/>
      <c r="D91" s="8" t="s">
        <v>91</v>
      </c>
      <c r="E91" s="8">
        <f t="shared" si="0"/>
        <v>0</v>
      </c>
      <c r="F91" s="8"/>
      <c r="G91" s="8"/>
      <c r="H91" s="8"/>
      <c r="I91" s="8"/>
      <c r="J91" s="8"/>
      <c r="K91" s="8"/>
    </row>
    <row r="92" spans="1:11" ht="25.5" customHeight="1" x14ac:dyDescent="0.2">
      <c r="A92" s="2" t="s">
        <v>92</v>
      </c>
      <c r="B92" s="3" t="s">
        <v>16</v>
      </c>
      <c r="C92" s="3" t="s">
        <v>43</v>
      </c>
      <c r="D92" s="2" t="s">
        <v>29</v>
      </c>
      <c r="E92" s="8">
        <f t="shared" si="0"/>
        <v>30</v>
      </c>
      <c r="F92" s="3">
        <v>5</v>
      </c>
      <c r="G92" s="3">
        <v>5</v>
      </c>
      <c r="H92" s="3">
        <v>5</v>
      </c>
      <c r="I92" s="3">
        <v>5</v>
      </c>
      <c r="J92" s="3">
        <v>5</v>
      </c>
      <c r="K92" s="3">
        <v>5</v>
      </c>
    </row>
    <row r="93" spans="1:11" ht="12.75" customHeight="1" x14ac:dyDescent="0.2">
      <c r="A93" s="6" t="s">
        <v>34</v>
      </c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ht="12.75" customHeight="1" x14ac:dyDescent="0.2">
      <c r="A94" s="6" t="s">
        <v>93</v>
      </c>
      <c r="B94" s="8" t="s">
        <v>55</v>
      </c>
      <c r="C94" s="8"/>
      <c r="D94" s="6" t="s">
        <v>75</v>
      </c>
      <c r="E94" s="8">
        <f t="shared" si="0"/>
        <v>30</v>
      </c>
      <c r="F94" s="8">
        <v>5</v>
      </c>
      <c r="G94" s="8">
        <v>5</v>
      </c>
      <c r="H94" s="8">
        <v>5</v>
      </c>
      <c r="I94" s="8">
        <v>5</v>
      </c>
      <c r="J94" s="8">
        <v>5</v>
      </c>
      <c r="K94" s="8">
        <v>5</v>
      </c>
    </row>
    <row r="95" spans="1:11" ht="12.75" customHeight="1" x14ac:dyDescent="0.2">
      <c r="A95" s="6" t="s">
        <v>94</v>
      </c>
      <c r="B95" s="8" t="s">
        <v>55</v>
      </c>
      <c r="C95" s="8"/>
      <c r="D95" s="6" t="s">
        <v>29</v>
      </c>
      <c r="E95" s="8">
        <f t="shared" si="0"/>
        <v>30</v>
      </c>
      <c r="F95" s="8">
        <v>5</v>
      </c>
      <c r="G95" s="8">
        <v>5</v>
      </c>
      <c r="H95" s="8">
        <v>5</v>
      </c>
      <c r="I95" s="8">
        <v>5</v>
      </c>
      <c r="J95" s="8">
        <v>5</v>
      </c>
      <c r="K95" s="8">
        <v>5</v>
      </c>
    </row>
    <row r="96" spans="1:11" ht="12.75" customHeight="1" x14ac:dyDescent="0.2">
      <c r="A96" s="6" t="s">
        <v>95</v>
      </c>
      <c r="B96" s="8" t="s">
        <v>16</v>
      </c>
      <c r="C96" s="8"/>
      <c r="D96" s="6" t="s">
        <v>29</v>
      </c>
      <c r="E96" s="8">
        <f t="shared" si="0"/>
        <v>30</v>
      </c>
      <c r="F96" s="8">
        <v>5</v>
      </c>
      <c r="G96" s="8">
        <v>5</v>
      </c>
      <c r="H96" s="8">
        <v>5</v>
      </c>
      <c r="I96" s="8">
        <v>5</v>
      </c>
      <c r="J96" s="8">
        <v>5</v>
      </c>
      <c r="K96" s="8">
        <v>5</v>
      </c>
    </row>
    <row r="97" spans="1:11" ht="12.75" customHeight="1" x14ac:dyDescent="0.2">
      <c r="A97" s="6" t="s">
        <v>90</v>
      </c>
      <c r="B97" s="8"/>
      <c r="C97" s="8"/>
      <c r="D97" s="8" t="s">
        <v>91</v>
      </c>
      <c r="E97" s="8">
        <f t="shared" si="0"/>
        <v>0</v>
      </c>
      <c r="F97" s="8"/>
      <c r="G97" s="8"/>
      <c r="H97" s="8"/>
      <c r="I97" s="8"/>
      <c r="J97" s="8"/>
      <c r="K97" s="8"/>
    </row>
    <row r="98" spans="1:11" ht="25.5" customHeight="1" x14ac:dyDescent="0.2">
      <c r="A98" s="2" t="s">
        <v>96</v>
      </c>
      <c r="B98" s="3" t="s">
        <v>16</v>
      </c>
      <c r="C98" s="3"/>
      <c r="D98" s="2" t="s">
        <v>75</v>
      </c>
      <c r="E98" s="3">
        <f t="shared" si="0"/>
        <v>30</v>
      </c>
      <c r="F98" s="3">
        <v>5</v>
      </c>
      <c r="G98" s="3">
        <v>5</v>
      </c>
      <c r="H98" s="3">
        <v>5</v>
      </c>
      <c r="I98" s="3">
        <v>5</v>
      </c>
      <c r="J98" s="3">
        <v>5</v>
      </c>
      <c r="K98" s="3">
        <v>5</v>
      </c>
    </row>
    <row r="99" spans="1:11" ht="12.75" customHeight="1" x14ac:dyDescent="0.2">
      <c r="A99" s="6" t="s">
        <v>34</v>
      </c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ht="12.75" customHeight="1" x14ac:dyDescent="0.2">
      <c r="A100" s="6" t="s">
        <v>97</v>
      </c>
      <c r="B100" s="8" t="s">
        <v>16</v>
      </c>
      <c r="C100" s="8"/>
      <c r="D100" s="6" t="s">
        <v>17</v>
      </c>
      <c r="E100" s="8">
        <f t="shared" si="0"/>
        <v>30</v>
      </c>
      <c r="F100" s="8">
        <v>5</v>
      </c>
      <c r="G100" s="8">
        <v>5</v>
      </c>
      <c r="H100" s="8">
        <v>5</v>
      </c>
      <c r="I100" s="8">
        <v>5</v>
      </c>
      <c r="J100" s="8">
        <v>5</v>
      </c>
      <c r="K100" s="8">
        <v>5</v>
      </c>
    </row>
    <row r="101" spans="1:11" ht="12.75" customHeight="1" x14ac:dyDescent="0.2">
      <c r="A101" s="6" t="s">
        <v>98</v>
      </c>
      <c r="B101" s="8" t="s">
        <v>16</v>
      </c>
      <c r="C101" s="8"/>
      <c r="D101" s="6" t="s">
        <v>17</v>
      </c>
      <c r="E101" s="8">
        <f t="shared" si="0"/>
        <v>30</v>
      </c>
      <c r="F101" s="8">
        <v>5</v>
      </c>
      <c r="G101" s="8">
        <v>5</v>
      </c>
      <c r="H101" s="8">
        <v>5</v>
      </c>
      <c r="I101" s="8">
        <v>5</v>
      </c>
      <c r="J101" s="8">
        <v>5</v>
      </c>
      <c r="K101" s="8">
        <v>5</v>
      </c>
    </row>
    <row r="102" spans="1:11" ht="12.75" customHeight="1" x14ac:dyDescent="0.2">
      <c r="A102" s="6" t="s">
        <v>90</v>
      </c>
      <c r="B102" s="8"/>
      <c r="C102" s="8"/>
      <c r="D102" s="8" t="s">
        <v>91</v>
      </c>
      <c r="E102" s="8">
        <f t="shared" si="0"/>
        <v>0</v>
      </c>
      <c r="F102" s="8"/>
      <c r="G102" s="8"/>
      <c r="H102" s="8"/>
      <c r="I102" s="8"/>
      <c r="J102" s="8"/>
      <c r="K102" s="8"/>
    </row>
    <row r="103" spans="1:11" ht="23.25" customHeight="1" x14ac:dyDescent="0.2">
      <c r="A103" s="2" t="s">
        <v>99</v>
      </c>
      <c r="B103" s="3" t="s">
        <v>16</v>
      </c>
      <c r="C103" s="3" t="s">
        <v>43</v>
      </c>
      <c r="D103" s="2" t="s">
        <v>29</v>
      </c>
      <c r="E103" s="8">
        <v>2292</v>
      </c>
      <c r="F103" s="3">
        <v>382</v>
      </c>
      <c r="G103" s="3">
        <v>382</v>
      </c>
      <c r="H103" s="3">
        <v>382</v>
      </c>
      <c r="I103" s="3">
        <v>382</v>
      </c>
      <c r="J103" s="3">
        <v>382</v>
      </c>
      <c r="K103" s="3">
        <v>382</v>
      </c>
    </row>
    <row r="104" spans="1:11" ht="12.75" customHeight="1" x14ac:dyDescent="0.2">
      <c r="A104" s="4" t="s">
        <v>34</v>
      </c>
      <c r="B104" s="5"/>
      <c r="C104" s="5"/>
      <c r="D104" s="5"/>
      <c r="E104" s="8"/>
      <c r="F104" s="5"/>
      <c r="G104" s="5"/>
      <c r="H104" s="5"/>
      <c r="I104" s="5"/>
      <c r="J104" s="5"/>
      <c r="K104" s="5"/>
    </row>
    <row r="105" spans="1:11" ht="12.75" customHeight="1" x14ac:dyDescent="0.2">
      <c r="A105" s="4" t="s">
        <v>100</v>
      </c>
      <c r="B105" s="5" t="s">
        <v>16</v>
      </c>
      <c r="C105" s="5" t="s">
        <v>43</v>
      </c>
      <c r="D105" s="6" t="s">
        <v>17</v>
      </c>
      <c r="E105" s="8">
        <f t="shared" ref="E105:E117" si="1">SUM(F105:K105)</f>
        <v>600</v>
      </c>
      <c r="F105" s="5">
        <v>100</v>
      </c>
      <c r="G105" s="5">
        <v>100</v>
      </c>
      <c r="H105" s="5">
        <v>100</v>
      </c>
      <c r="I105" s="5">
        <v>100</v>
      </c>
      <c r="J105" s="5">
        <v>100</v>
      </c>
      <c r="K105" s="5">
        <v>100</v>
      </c>
    </row>
    <row r="106" spans="1:11" ht="12.75" customHeight="1" x14ac:dyDescent="0.2">
      <c r="A106" s="4" t="s">
        <v>101</v>
      </c>
      <c r="B106" s="5" t="s">
        <v>16</v>
      </c>
      <c r="C106" s="5" t="s">
        <v>43</v>
      </c>
      <c r="D106" s="6" t="s">
        <v>17</v>
      </c>
      <c r="E106" s="8">
        <f t="shared" si="1"/>
        <v>108</v>
      </c>
      <c r="F106" s="5">
        <v>18</v>
      </c>
      <c r="G106" s="5">
        <v>18</v>
      </c>
      <c r="H106" s="5">
        <v>18</v>
      </c>
      <c r="I106" s="5">
        <v>18</v>
      </c>
      <c r="J106" s="5">
        <v>18</v>
      </c>
      <c r="K106" s="5">
        <v>18</v>
      </c>
    </row>
    <row r="107" spans="1:11" ht="12.75" customHeight="1" x14ac:dyDescent="0.2">
      <c r="A107" s="4" t="s">
        <v>102</v>
      </c>
      <c r="B107" s="5" t="s">
        <v>16</v>
      </c>
      <c r="C107" s="5" t="s">
        <v>43</v>
      </c>
      <c r="D107" s="6" t="s">
        <v>17</v>
      </c>
      <c r="E107" s="8">
        <f t="shared" si="1"/>
        <v>15</v>
      </c>
      <c r="F107" s="5">
        <v>2.5</v>
      </c>
      <c r="G107" s="5">
        <v>2.5</v>
      </c>
      <c r="H107" s="5">
        <v>2.5</v>
      </c>
      <c r="I107" s="5">
        <v>2.5</v>
      </c>
      <c r="J107" s="5">
        <v>2.5</v>
      </c>
      <c r="K107" s="5">
        <v>2.5</v>
      </c>
    </row>
    <row r="108" spans="1:11" ht="12.75" customHeight="1" x14ac:dyDescent="0.2">
      <c r="A108" s="4" t="s">
        <v>103</v>
      </c>
      <c r="B108" s="5" t="s">
        <v>55</v>
      </c>
      <c r="C108" s="5" t="s">
        <v>43</v>
      </c>
      <c r="D108" s="6" t="s">
        <v>29</v>
      </c>
      <c r="E108" s="8">
        <f t="shared" si="1"/>
        <v>24</v>
      </c>
      <c r="F108" s="5">
        <v>4</v>
      </c>
      <c r="G108" s="5">
        <v>4</v>
      </c>
      <c r="H108" s="5">
        <v>4</v>
      </c>
      <c r="I108" s="5">
        <v>4</v>
      </c>
      <c r="J108" s="5">
        <v>4</v>
      </c>
      <c r="K108" s="5">
        <v>4</v>
      </c>
    </row>
    <row r="109" spans="1:11" ht="12.75" customHeight="1" x14ac:dyDescent="0.2">
      <c r="A109" s="4" t="s">
        <v>104</v>
      </c>
      <c r="B109" s="5" t="s">
        <v>105</v>
      </c>
      <c r="C109" s="5" t="s">
        <v>43</v>
      </c>
      <c r="D109" s="6" t="s">
        <v>17</v>
      </c>
      <c r="E109" s="8">
        <f t="shared" si="1"/>
        <v>36</v>
      </c>
      <c r="F109" s="5">
        <v>6</v>
      </c>
      <c r="G109" s="5">
        <v>6</v>
      </c>
      <c r="H109" s="5">
        <v>6</v>
      </c>
      <c r="I109" s="5">
        <v>6</v>
      </c>
      <c r="J109" s="5">
        <v>6</v>
      </c>
      <c r="K109" s="5">
        <v>6</v>
      </c>
    </row>
    <row r="110" spans="1:11" ht="12.75" customHeight="1" x14ac:dyDescent="0.2">
      <c r="A110" s="4" t="s">
        <v>106</v>
      </c>
      <c r="B110" s="5" t="s">
        <v>55</v>
      </c>
      <c r="C110" s="5" t="s">
        <v>43</v>
      </c>
      <c r="D110" s="6" t="s">
        <v>17</v>
      </c>
      <c r="E110" s="8">
        <f t="shared" si="1"/>
        <v>0</v>
      </c>
      <c r="F110" s="5"/>
      <c r="G110" s="5"/>
      <c r="H110" s="5"/>
      <c r="I110" s="5"/>
      <c r="J110" s="5"/>
      <c r="K110" s="5"/>
    </row>
    <row r="111" spans="1:11" ht="12.75" customHeight="1" x14ac:dyDescent="0.2">
      <c r="A111" s="4" t="s">
        <v>107</v>
      </c>
      <c r="B111" s="5" t="s">
        <v>16</v>
      </c>
      <c r="C111" s="5" t="s">
        <v>43</v>
      </c>
      <c r="D111" s="6" t="s">
        <v>17</v>
      </c>
      <c r="E111" s="8">
        <f t="shared" si="1"/>
        <v>42</v>
      </c>
      <c r="F111" s="5">
        <v>7</v>
      </c>
      <c r="G111" s="5">
        <v>7</v>
      </c>
      <c r="H111" s="5">
        <v>7</v>
      </c>
      <c r="I111" s="5">
        <v>7</v>
      </c>
      <c r="J111" s="5">
        <v>7</v>
      </c>
      <c r="K111" s="5">
        <v>7</v>
      </c>
    </row>
    <row r="112" spans="1:11" ht="12.75" customHeight="1" x14ac:dyDescent="0.2">
      <c r="A112" s="4" t="s">
        <v>108</v>
      </c>
      <c r="B112" s="5" t="s">
        <v>77</v>
      </c>
      <c r="C112" s="5" t="s">
        <v>43</v>
      </c>
      <c r="D112" s="6" t="s">
        <v>17</v>
      </c>
      <c r="E112" s="8">
        <v>12</v>
      </c>
      <c r="F112" s="5">
        <v>2</v>
      </c>
      <c r="G112" s="5">
        <v>2</v>
      </c>
      <c r="H112" s="5">
        <v>2</v>
      </c>
      <c r="I112" s="5">
        <v>2</v>
      </c>
      <c r="J112" s="5">
        <v>2</v>
      </c>
      <c r="K112" s="5">
        <v>2</v>
      </c>
    </row>
    <row r="113" spans="1:11" ht="12.75" customHeight="1" x14ac:dyDescent="0.2">
      <c r="A113" s="4" t="s">
        <v>109</v>
      </c>
      <c r="B113" s="5" t="s">
        <v>16</v>
      </c>
      <c r="C113" s="5" t="s">
        <v>43</v>
      </c>
      <c r="D113" s="6" t="s">
        <v>17</v>
      </c>
      <c r="E113" s="8">
        <f t="shared" si="1"/>
        <v>9</v>
      </c>
      <c r="F113" s="5">
        <v>1.5</v>
      </c>
      <c r="G113" s="5">
        <v>1.5</v>
      </c>
      <c r="H113" s="5">
        <v>1.5</v>
      </c>
      <c r="I113" s="5">
        <v>1.5</v>
      </c>
      <c r="J113" s="5">
        <v>1.5</v>
      </c>
      <c r="K113" s="5">
        <v>1.5</v>
      </c>
    </row>
    <row r="114" spans="1:11" ht="12.75" customHeight="1" x14ac:dyDescent="0.2">
      <c r="A114" s="4" t="s">
        <v>110</v>
      </c>
      <c r="B114" s="5" t="s">
        <v>16</v>
      </c>
      <c r="C114" s="5" t="s">
        <v>43</v>
      </c>
      <c r="D114" s="6" t="s">
        <v>17</v>
      </c>
      <c r="E114" s="8">
        <v>621</v>
      </c>
      <c r="F114" s="5" t="s">
        <v>111</v>
      </c>
      <c r="G114" s="5" t="s">
        <v>111</v>
      </c>
      <c r="H114" s="5" t="s">
        <v>111</v>
      </c>
      <c r="I114" s="5" t="s">
        <v>111</v>
      </c>
      <c r="J114" s="5" t="s">
        <v>111</v>
      </c>
      <c r="K114" s="5" t="s">
        <v>111</v>
      </c>
    </row>
    <row r="115" spans="1:11" ht="12.75" customHeight="1" x14ac:dyDescent="0.2">
      <c r="A115" s="4" t="s">
        <v>112</v>
      </c>
      <c r="B115" s="5" t="s">
        <v>16</v>
      </c>
      <c r="C115" s="5" t="s">
        <v>43</v>
      </c>
      <c r="D115" s="6" t="s">
        <v>17</v>
      </c>
      <c r="E115" s="8">
        <v>621</v>
      </c>
      <c r="F115" s="5" t="s">
        <v>111</v>
      </c>
      <c r="G115" s="5" t="s">
        <v>111</v>
      </c>
      <c r="H115" s="5" t="s">
        <v>111</v>
      </c>
      <c r="I115" s="5" t="s">
        <v>111</v>
      </c>
      <c r="J115" s="5" t="s">
        <v>111</v>
      </c>
      <c r="K115" s="5" t="s">
        <v>111</v>
      </c>
    </row>
    <row r="116" spans="1:11" ht="12.75" customHeight="1" x14ac:dyDescent="0.2">
      <c r="A116" s="4" t="s">
        <v>113</v>
      </c>
      <c r="B116" s="5" t="s">
        <v>16</v>
      </c>
      <c r="C116" s="5" t="s">
        <v>43</v>
      </c>
      <c r="D116" s="6" t="s">
        <v>29</v>
      </c>
      <c r="E116" s="8">
        <f t="shared" si="1"/>
        <v>21</v>
      </c>
      <c r="F116" s="5">
        <v>3.5</v>
      </c>
      <c r="G116" s="5">
        <v>3.5</v>
      </c>
      <c r="H116" s="5">
        <v>3.5</v>
      </c>
      <c r="I116" s="5">
        <v>3.5</v>
      </c>
      <c r="J116" s="5">
        <v>3.5</v>
      </c>
      <c r="K116" s="5">
        <v>3.5</v>
      </c>
    </row>
    <row r="117" spans="1:11" ht="12.75" customHeight="1" x14ac:dyDescent="0.2">
      <c r="A117" s="4" t="s">
        <v>114</v>
      </c>
      <c r="B117" s="5" t="s">
        <v>55</v>
      </c>
      <c r="C117" s="5" t="s">
        <v>43</v>
      </c>
      <c r="D117" s="6" t="s">
        <v>17</v>
      </c>
      <c r="E117" s="8">
        <f t="shared" si="1"/>
        <v>192</v>
      </c>
      <c r="F117" s="5">
        <v>32</v>
      </c>
      <c r="G117" s="5">
        <v>32</v>
      </c>
      <c r="H117" s="5">
        <v>32</v>
      </c>
      <c r="I117" s="5">
        <v>32</v>
      </c>
      <c r="J117" s="5">
        <v>32</v>
      </c>
      <c r="K117" s="5">
        <v>32</v>
      </c>
    </row>
    <row r="118" spans="1:11" ht="12.75" customHeight="1" x14ac:dyDescent="0.2"/>
    <row r="119" spans="1:11" ht="12.75" customHeight="1" x14ac:dyDescent="0.2"/>
    <row r="120" spans="1:11" ht="12.75" customHeight="1" x14ac:dyDescent="0.2"/>
    <row r="121" spans="1:11" ht="12.75" customHeight="1" x14ac:dyDescent="0.2"/>
    <row r="122" spans="1:11" ht="12.75" customHeight="1" x14ac:dyDescent="0.2"/>
    <row r="123" spans="1:11" ht="12.75" customHeight="1" x14ac:dyDescent="0.2"/>
    <row r="124" spans="1:11" ht="12.75" customHeight="1" x14ac:dyDescent="0.2"/>
    <row r="125" spans="1:11" ht="12.75" customHeight="1" x14ac:dyDescent="0.2"/>
    <row r="126" spans="1:11" ht="12.75" customHeight="1" x14ac:dyDescent="0.2"/>
    <row r="127" spans="1:11" ht="12.75" customHeight="1" x14ac:dyDescent="0.2"/>
    <row r="128" spans="1:11" ht="12.75" customHeight="1" x14ac:dyDescent="0.2"/>
    <row r="129" spans="1:11" ht="12.75" customHeight="1" x14ac:dyDescent="0.2"/>
    <row r="130" spans="1:11" ht="12.75" customHeight="1" x14ac:dyDescent="0.2"/>
    <row r="131" spans="1:11" ht="9" customHeight="1" x14ac:dyDescent="0.2"/>
    <row r="132" spans="1:11" ht="18" customHeight="1" x14ac:dyDescent="0.25">
      <c r="A132" s="76" t="s">
        <v>0</v>
      </c>
      <c r="B132" s="76"/>
      <c r="C132" s="76"/>
      <c r="D132" s="76"/>
      <c r="E132" s="76"/>
      <c r="F132" s="76"/>
      <c r="G132" s="76"/>
      <c r="H132" s="76"/>
      <c r="I132" s="76"/>
      <c r="J132" s="76"/>
      <c r="K132" s="76"/>
    </row>
    <row r="133" spans="1:11" ht="17.25" customHeight="1" x14ac:dyDescent="0.25">
      <c r="A133" s="76" t="s">
        <v>115</v>
      </c>
      <c r="B133" s="76"/>
      <c r="C133" s="76"/>
      <c r="D133" s="76"/>
      <c r="E133" s="76"/>
      <c r="F133" s="76"/>
      <c r="G133" s="76"/>
      <c r="H133" s="76"/>
      <c r="I133" s="76"/>
      <c r="J133" s="76"/>
      <c r="K133" s="76"/>
    </row>
    <row r="134" spans="1:11" ht="18" customHeight="1" x14ac:dyDescent="0.25">
      <c r="A134" s="76" t="s">
        <v>116</v>
      </c>
      <c r="B134" s="76"/>
      <c r="C134" s="76"/>
      <c r="D134" s="76"/>
      <c r="E134" s="76"/>
      <c r="F134" s="76"/>
      <c r="G134" s="76"/>
      <c r="H134" s="76"/>
      <c r="I134" s="76"/>
      <c r="J134" s="76"/>
      <c r="K134" s="76"/>
    </row>
    <row r="135" spans="1:11" ht="12.75" customHeight="1" x14ac:dyDescent="0.2"/>
    <row r="136" spans="1:11" ht="12.75" customHeight="1" x14ac:dyDescent="0.2">
      <c r="A136" s="77" t="s">
        <v>3</v>
      </c>
      <c r="B136" s="77" t="s">
        <v>4</v>
      </c>
      <c r="C136" s="77" t="s">
        <v>117</v>
      </c>
      <c r="D136" s="77" t="s">
        <v>6</v>
      </c>
      <c r="E136" s="77" t="s">
        <v>7</v>
      </c>
      <c r="F136" s="77" t="s">
        <v>118</v>
      </c>
      <c r="G136" s="77"/>
      <c r="H136" s="77"/>
      <c r="I136" s="77"/>
      <c r="J136" s="77"/>
      <c r="K136" s="77"/>
    </row>
    <row r="137" spans="1:11" ht="12.75" customHeight="1" x14ac:dyDescent="0.2">
      <c r="A137" s="77"/>
      <c r="B137" s="77"/>
      <c r="C137" s="77"/>
      <c r="D137" s="77"/>
      <c r="E137" s="77"/>
      <c r="F137" s="1" t="s">
        <v>9</v>
      </c>
      <c r="G137" s="1" t="s">
        <v>10</v>
      </c>
      <c r="H137" s="1" t="s">
        <v>11</v>
      </c>
      <c r="I137" s="1" t="s">
        <v>12</v>
      </c>
      <c r="J137" s="1" t="s">
        <v>13</v>
      </c>
      <c r="K137" s="1" t="s">
        <v>14</v>
      </c>
    </row>
    <row r="138" spans="1:11" ht="25.5" customHeight="1" x14ac:dyDescent="0.2">
      <c r="A138" s="2" t="s">
        <v>119</v>
      </c>
      <c r="B138" s="3" t="s">
        <v>16</v>
      </c>
      <c r="C138" s="3" t="s">
        <v>43</v>
      </c>
      <c r="D138" s="3" t="s">
        <v>17</v>
      </c>
      <c r="E138" s="3" t="s">
        <v>120</v>
      </c>
      <c r="F138" s="3">
        <v>189.3</v>
      </c>
      <c r="G138" s="3">
        <v>200.7</v>
      </c>
      <c r="H138" s="3">
        <v>212.8</v>
      </c>
      <c r="I138" s="3">
        <v>225.6</v>
      </c>
      <c r="J138" s="3">
        <v>239.2</v>
      </c>
      <c r="K138" s="3">
        <v>253.5</v>
      </c>
    </row>
    <row r="139" spans="1:11" ht="12.75" customHeight="1" x14ac:dyDescent="0.2">
      <c r="A139" s="4" t="s">
        <v>121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 ht="12.75" customHeight="1" x14ac:dyDescent="0.2">
      <c r="A140" s="4" t="s">
        <v>122</v>
      </c>
      <c r="B140" s="5" t="s">
        <v>123</v>
      </c>
      <c r="C140" s="5" t="s">
        <v>43</v>
      </c>
      <c r="D140" s="5" t="s">
        <v>17</v>
      </c>
      <c r="E140" s="5">
        <v>523.5</v>
      </c>
      <c r="F140" s="5">
        <v>75</v>
      </c>
      <c r="G140" s="5">
        <v>79.5</v>
      </c>
      <c r="H140" s="5">
        <v>84.3</v>
      </c>
      <c r="I140" s="5">
        <v>89.4</v>
      </c>
      <c r="J140" s="5">
        <v>94.8</v>
      </c>
      <c r="K140" s="5">
        <v>100.5</v>
      </c>
    </row>
    <row r="141" spans="1:11" ht="12.75" customHeight="1" x14ac:dyDescent="0.2">
      <c r="A141" s="4" t="s">
        <v>124</v>
      </c>
      <c r="B141" s="5" t="s">
        <v>123</v>
      </c>
      <c r="C141" s="5" t="s">
        <v>43</v>
      </c>
      <c r="D141" s="5" t="s">
        <v>17</v>
      </c>
      <c r="E141" s="5">
        <v>517.70000000000005</v>
      </c>
      <c r="F141" s="5">
        <v>74.2</v>
      </c>
      <c r="G141" s="5">
        <v>78.7</v>
      </c>
      <c r="H141" s="5">
        <v>83.4</v>
      </c>
      <c r="I141" s="5">
        <v>88.4</v>
      </c>
      <c r="J141" s="5">
        <v>93.7</v>
      </c>
      <c r="K141" s="5">
        <v>99.3</v>
      </c>
    </row>
    <row r="142" spans="1:11" ht="12.75" customHeight="1" x14ac:dyDescent="0.2">
      <c r="A142" s="4" t="s">
        <v>125</v>
      </c>
      <c r="B142" s="5" t="s">
        <v>16</v>
      </c>
      <c r="C142" s="5" t="s">
        <v>43</v>
      </c>
      <c r="D142" s="5" t="s">
        <v>17</v>
      </c>
      <c r="E142" s="5">
        <v>279.89999999999998</v>
      </c>
      <c r="F142" s="5">
        <v>40.1</v>
      </c>
      <c r="G142" s="5">
        <v>42.5</v>
      </c>
      <c r="H142" s="5">
        <v>45.1</v>
      </c>
      <c r="I142" s="5">
        <v>47.8</v>
      </c>
      <c r="J142" s="5">
        <v>50.7</v>
      </c>
      <c r="K142" s="5">
        <v>53.7</v>
      </c>
    </row>
    <row r="143" spans="1:11" ht="18" customHeight="1" x14ac:dyDescent="0.2">
      <c r="A143" s="2" t="s">
        <v>126</v>
      </c>
      <c r="B143" s="3" t="s">
        <v>55</v>
      </c>
      <c r="C143" s="3" t="s">
        <v>43</v>
      </c>
      <c r="D143" s="3" t="s">
        <v>17</v>
      </c>
      <c r="E143" s="3">
        <v>325</v>
      </c>
      <c r="F143" s="3">
        <v>135</v>
      </c>
      <c r="G143" s="3">
        <v>50</v>
      </c>
      <c r="H143" s="3">
        <v>50</v>
      </c>
      <c r="I143" s="3">
        <v>30</v>
      </c>
      <c r="J143" s="3">
        <v>30</v>
      </c>
      <c r="K143" s="3">
        <v>30</v>
      </c>
    </row>
    <row r="144" spans="1:11" ht="12.75" customHeight="1" x14ac:dyDescent="0.2">
      <c r="A144" s="4" t="s">
        <v>34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9" ht="12.75" customHeight="1" x14ac:dyDescent="0.2">
      <c r="A145" s="4" t="s">
        <v>127</v>
      </c>
      <c r="B145" s="5"/>
      <c r="C145" s="5"/>
      <c r="D145" s="9"/>
      <c r="E145" s="5">
        <f>SUM(F145:K145)</f>
        <v>0</v>
      </c>
      <c r="F145" s="5"/>
      <c r="G145" s="5"/>
      <c r="H145" s="5"/>
      <c r="I145" s="5"/>
      <c r="J145" s="5"/>
      <c r="K145" s="5"/>
    </row>
    <row r="146" spans="1:19" ht="12.75" customHeight="1" x14ac:dyDescent="0.2">
      <c r="A146" s="4" t="s">
        <v>128</v>
      </c>
      <c r="B146" s="5" t="s">
        <v>129</v>
      </c>
      <c r="C146" s="5" t="s">
        <v>43</v>
      </c>
      <c r="D146" s="5" t="s">
        <v>17</v>
      </c>
      <c r="E146" s="5">
        <v>50</v>
      </c>
      <c r="F146" s="5">
        <v>50</v>
      </c>
      <c r="G146" s="5"/>
      <c r="H146" s="5"/>
      <c r="I146" s="5"/>
      <c r="J146" s="5"/>
      <c r="K146" s="5"/>
    </row>
    <row r="147" spans="1:19" ht="12.75" customHeight="1" x14ac:dyDescent="0.2">
      <c r="A147" s="4" t="s">
        <v>130</v>
      </c>
      <c r="B147" s="5" t="s">
        <v>129</v>
      </c>
      <c r="C147" s="5" t="s">
        <v>43</v>
      </c>
      <c r="D147" s="5" t="s">
        <v>17</v>
      </c>
      <c r="E147" s="5">
        <v>85</v>
      </c>
      <c r="F147" s="5">
        <v>85</v>
      </c>
      <c r="G147" s="5"/>
      <c r="H147" s="5"/>
      <c r="I147" s="5"/>
      <c r="J147" s="5"/>
      <c r="K147" s="5"/>
    </row>
    <row r="148" spans="1:19" ht="12.75" customHeight="1" x14ac:dyDescent="0.2">
      <c r="A148" s="4" t="s">
        <v>131</v>
      </c>
      <c r="B148" s="5" t="s">
        <v>132</v>
      </c>
      <c r="C148" s="5" t="s">
        <v>43</v>
      </c>
      <c r="D148" s="5" t="s">
        <v>17</v>
      </c>
      <c r="E148" s="5">
        <v>50</v>
      </c>
      <c r="F148" s="5"/>
      <c r="G148" s="5">
        <v>50</v>
      </c>
      <c r="H148" s="5"/>
      <c r="I148" s="5"/>
      <c r="J148" s="5"/>
      <c r="K148" s="5"/>
    </row>
    <row r="149" spans="1:19" ht="12.75" customHeight="1" x14ac:dyDescent="0.2">
      <c r="A149" s="4" t="s">
        <v>133</v>
      </c>
      <c r="B149" s="5" t="s">
        <v>134</v>
      </c>
      <c r="C149" s="5" t="s">
        <v>43</v>
      </c>
      <c r="D149" s="5" t="s">
        <v>17</v>
      </c>
      <c r="E149" s="8">
        <v>50</v>
      </c>
      <c r="F149" s="5"/>
      <c r="G149" s="5"/>
      <c r="H149" s="5">
        <v>50</v>
      </c>
      <c r="I149" s="5"/>
      <c r="J149" s="5"/>
      <c r="K149" s="5"/>
    </row>
    <row r="150" spans="1:19" ht="12.75" customHeight="1" x14ac:dyDescent="0.2">
      <c r="A150" s="4" t="s">
        <v>135</v>
      </c>
      <c r="B150" s="5" t="s">
        <v>136</v>
      </c>
      <c r="C150" s="5" t="s">
        <v>43</v>
      </c>
      <c r="D150" s="5" t="s">
        <v>17</v>
      </c>
      <c r="E150" s="5">
        <v>30</v>
      </c>
      <c r="F150" s="5"/>
      <c r="G150" s="5"/>
      <c r="H150" s="5"/>
      <c r="I150" s="5">
        <v>30</v>
      </c>
      <c r="J150" s="5"/>
      <c r="K150" s="5"/>
    </row>
    <row r="151" spans="1:19" ht="12.75" customHeight="1" x14ac:dyDescent="0.2">
      <c r="A151" s="4" t="s">
        <v>137</v>
      </c>
      <c r="B151" s="5" t="s">
        <v>13</v>
      </c>
      <c r="C151" s="5" t="s">
        <v>43</v>
      </c>
      <c r="D151" s="5" t="s">
        <v>17</v>
      </c>
      <c r="E151" s="5">
        <v>30</v>
      </c>
      <c r="F151" s="5"/>
      <c r="G151" s="5"/>
      <c r="H151" s="5"/>
      <c r="I151" s="5"/>
      <c r="J151" s="5">
        <v>30</v>
      </c>
      <c r="K151" s="5"/>
    </row>
    <row r="152" spans="1:19" ht="12.75" customHeight="1" x14ac:dyDescent="0.2">
      <c r="A152" s="4" t="s">
        <v>138</v>
      </c>
      <c r="B152" s="5" t="s">
        <v>139</v>
      </c>
      <c r="C152" s="5" t="s">
        <v>43</v>
      </c>
      <c r="D152" s="5" t="s">
        <v>17</v>
      </c>
      <c r="E152" s="5">
        <v>30</v>
      </c>
      <c r="F152" s="5"/>
      <c r="G152" s="5"/>
      <c r="H152" s="5"/>
      <c r="I152" s="5"/>
      <c r="J152" s="5"/>
      <c r="K152" s="5">
        <v>30</v>
      </c>
    </row>
    <row r="153" spans="1:19" ht="25.5" customHeight="1" x14ac:dyDescent="0.2">
      <c r="A153" s="10" t="s">
        <v>140</v>
      </c>
      <c r="B153" s="11" t="s">
        <v>129</v>
      </c>
      <c r="C153" s="12" t="s">
        <v>43</v>
      </c>
      <c r="D153" s="13" t="s">
        <v>29</v>
      </c>
      <c r="E153" s="14">
        <v>118.8</v>
      </c>
      <c r="F153" s="14">
        <v>118.8</v>
      </c>
      <c r="G153" s="14"/>
      <c r="H153" s="14"/>
      <c r="I153" s="15"/>
      <c r="J153" s="14"/>
      <c r="K153" s="14"/>
    </row>
    <row r="154" spans="1:19" ht="12.75" customHeight="1" x14ac:dyDescent="0.2">
      <c r="A154" s="16" t="s">
        <v>34</v>
      </c>
      <c r="B154" s="3"/>
      <c r="C154" s="17"/>
      <c r="D154" s="18"/>
      <c r="E154" s="5"/>
      <c r="F154" s="5"/>
      <c r="G154" s="5"/>
      <c r="H154" s="5"/>
      <c r="I154" s="19"/>
      <c r="J154" s="5"/>
      <c r="K154" s="5"/>
      <c r="L154" s="17"/>
      <c r="M154" s="17"/>
      <c r="N154" s="17"/>
      <c r="O154" s="17"/>
      <c r="P154" s="17"/>
      <c r="Q154" s="17"/>
      <c r="R154" s="17"/>
      <c r="S154" s="12"/>
    </row>
    <row r="155" spans="1:19" ht="12.75" customHeight="1" x14ac:dyDescent="0.2">
      <c r="A155" s="20" t="s">
        <v>141</v>
      </c>
      <c r="B155" s="21" t="s">
        <v>129</v>
      </c>
      <c r="C155" s="22" t="s">
        <v>43</v>
      </c>
      <c r="D155" s="23" t="s">
        <v>17</v>
      </c>
      <c r="E155" s="21">
        <v>22</v>
      </c>
      <c r="F155" s="21">
        <v>22</v>
      </c>
      <c r="G155" s="21"/>
      <c r="H155" s="21"/>
      <c r="I155" s="24"/>
      <c r="J155" s="21"/>
      <c r="K155" s="21"/>
      <c r="L155" s="22"/>
      <c r="M155" s="22"/>
      <c r="N155" s="22"/>
      <c r="O155" s="22"/>
      <c r="P155" s="22"/>
      <c r="Q155" s="22"/>
      <c r="R155" s="22"/>
      <c r="S155" s="22"/>
    </row>
    <row r="156" spans="1:19" ht="12.75" customHeight="1" x14ac:dyDescent="0.2">
      <c r="A156" s="25" t="s">
        <v>142</v>
      </c>
      <c r="B156" s="26" t="s">
        <v>143</v>
      </c>
      <c r="C156" s="27" t="s">
        <v>43</v>
      </c>
      <c r="D156" s="28" t="s">
        <v>17</v>
      </c>
      <c r="E156" s="26">
        <v>11</v>
      </c>
      <c r="F156" s="26">
        <v>11</v>
      </c>
      <c r="G156" s="26"/>
      <c r="H156" s="26"/>
      <c r="I156" s="29"/>
      <c r="J156" s="26"/>
      <c r="K156" s="26"/>
      <c r="L156" s="27"/>
      <c r="M156" s="27"/>
      <c r="N156" s="27"/>
      <c r="O156" s="27"/>
      <c r="P156" s="27"/>
      <c r="Q156" s="27"/>
      <c r="R156" s="27"/>
    </row>
    <row r="157" spans="1:19" ht="12.75" customHeight="1" x14ac:dyDescent="0.2">
      <c r="A157" s="30" t="s">
        <v>144</v>
      </c>
      <c r="B157" s="5" t="s">
        <v>129</v>
      </c>
      <c r="C157" s="17" t="s">
        <v>43</v>
      </c>
      <c r="D157" s="31" t="s">
        <v>17</v>
      </c>
      <c r="E157" s="5">
        <v>22</v>
      </c>
      <c r="F157" s="5">
        <v>22</v>
      </c>
      <c r="G157" s="5"/>
      <c r="H157" s="5"/>
      <c r="I157" s="19"/>
      <c r="J157" s="5"/>
      <c r="K157" s="5"/>
      <c r="L157" s="17"/>
      <c r="M157" s="17"/>
      <c r="N157" s="17"/>
      <c r="O157" s="17"/>
      <c r="P157" s="17"/>
      <c r="Q157" s="17"/>
      <c r="R157" s="17"/>
      <c r="S157" s="17"/>
    </row>
    <row r="158" spans="1:19" ht="12.75" customHeight="1" x14ac:dyDescent="0.2">
      <c r="A158" s="30" t="s">
        <v>145</v>
      </c>
      <c r="B158" s="5" t="s">
        <v>129</v>
      </c>
      <c r="C158" s="17" t="s">
        <v>43</v>
      </c>
      <c r="D158" s="31" t="s">
        <v>17</v>
      </c>
      <c r="E158" s="5">
        <v>27.5</v>
      </c>
      <c r="F158" s="5">
        <v>27.7</v>
      </c>
      <c r="G158" s="5"/>
      <c r="H158" s="5"/>
      <c r="I158" s="19"/>
      <c r="J158" s="5"/>
      <c r="K158" s="5"/>
      <c r="L158" s="17"/>
      <c r="M158" s="17"/>
      <c r="N158" s="17"/>
      <c r="O158" s="17"/>
      <c r="P158" s="17"/>
      <c r="Q158" s="17"/>
      <c r="R158" s="17"/>
      <c r="S158" s="12"/>
    </row>
    <row r="159" spans="1:19" ht="12.75" customHeight="1" x14ac:dyDescent="0.2">
      <c r="A159" s="30" t="s">
        <v>146</v>
      </c>
      <c r="B159" s="5" t="s">
        <v>129</v>
      </c>
      <c r="C159" s="17" t="s">
        <v>43</v>
      </c>
      <c r="D159" s="31" t="s">
        <v>17</v>
      </c>
      <c r="E159" s="5">
        <v>11</v>
      </c>
      <c r="F159" s="5">
        <v>11</v>
      </c>
      <c r="G159" s="5"/>
      <c r="H159" s="5"/>
      <c r="I159" s="19"/>
      <c r="J159" s="5"/>
      <c r="K159" s="5"/>
      <c r="L159" s="17"/>
      <c r="M159" s="17"/>
      <c r="N159" s="17"/>
      <c r="O159" s="17"/>
      <c r="P159" s="17"/>
      <c r="Q159" s="17"/>
      <c r="R159" s="17"/>
      <c r="S159" s="17"/>
    </row>
    <row r="160" spans="1:19" ht="12.75" customHeight="1" x14ac:dyDescent="0.2">
      <c r="A160" s="20" t="s">
        <v>147</v>
      </c>
      <c r="B160" s="21" t="s">
        <v>129</v>
      </c>
      <c r="C160" s="22" t="s">
        <v>43</v>
      </c>
      <c r="D160" s="23" t="s">
        <v>148</v>
      </c>
      <c r="E160" s="21">
        <v>14.3</v>
      </c>
      <c r="F160" s="21">
        <v>14.3</v>
      </c>
      <c r="G160" s="21"/>
      <c r="H160" s="21"/>
      <c r="I160" s="24"/>
      <c r="J160" s="21"/>
      <c r="K160" s="21"/>
      <c r="L160" s="22"/>
      <c r="M160" s="22"/>
      <c r="N160" s="22"/>
      <c r="O160" s="22"/>
      <c r="P160" s="22"/>
      <c r="Q160" s="22"/>
      <c r="R160" s="22"/>
    </row>
    <row r="161" spans="1:18" ht="12.75" customHeight="1" x14ac:dyDescent="0.2">
      <c r="A161" s="30" t="s">
        <v>149</v>
      </c>
      <c r="B161" s="19" t="s">
        <v>129</v>
      </c>
      <c r="C161" s="19" t="s">
        <v>43</v>
      </c>
      <c r="D161" s="32" t="s">
        <v>17</v>
      </c>
      <c r="E161" s="19">
        <v>11</v>
      </c>
      <c r="F161" s="19">
        <v>11</v>
      </c>
      <c r="G161" s="19"/>
      <c r="H161" s="5"/>
      <c r="I161" s="19"/>
      <c r="J161" s="5"/>
      <c r="K161" s="5"/>
      <c r="L161" s="17"/>
      <c r="M161" s="17"/>
      <c r="N161" s="17"/>
      <c r="O161" s="17"/>
      <c r="P161" s="17"/>
      <c r="Q161" s="17"/>
      <c r="R161" s="17"/>
    </row>
    <row r="162" spans="1:18" ht="12.75" customHeight="1" x14ac:dyDescent="0.2">
      <c r="A162" s="29"/>
      <c r="B162" s="29"/>
      <c r="C162" s="29"/>
      <c r="D162" s="29"/>
      <c r="E162" s="29"/>
      <c r="F162" s="29"/>
      <c r="G162" s="29"/>
      <c r="H162" s="26"/>
      <c r="I162" s="29"/>
      <c r="J162" s="26"/>
      <c r="K162" s="26"/>
    </row>
    <row r="163" spans="1:18" ht="29.25" customHeight="1" x14ac:dyDescent="0.2">
      <c r="A163" s="33" t="s">
        <v>150</v>
      </c>
      <c r="B163" s="19" t="s">
        <v>151</v>
      </c>
      <c r="C163" s="34" t="s">
        <v>43</v>
      </c>
      <c r="D163" s="34" t="s">
        <v>17</v>
      </c>
      <c r="E163" s="19">
        <v>118</v>
      </c>
      <c r="F163" s="19">
        <v>118</v>
      </c>
      <c r="G163" s="19"/>
      <c r="H163" s="5"/>
      <c r="I163" s="19"/>
      <c r="J163" s="5"/>
      <c r="K163" s="5"/>
      <c r="L163" s="17"/>
      <c r="M163" s="17"/>
      <c r="N163" s="17"/>
      <c r="O163" s="17"/>
      <c r="P163" s="17"/>
      <c r="Q163" s="17"/>
      <c r="R163" s="17"/>
    </row>
    <row r="164" spans="1:18" ht="33" customHeight="1" thickBot="1" x14ac:dyDescent="0.25">
      <c r="A164" s="35" t="s">
        <v>152</v>
      </c>
      <c r="B164" s="35" t="s">
        <v>16</v>
      </c>
      <c r="C164" s="35" t="s">
        <v>43</v>
      </c>
      <c r="D164" s="35" t="s">
        <v>17</v>
      </c>
      <c r="E164" s="36">
        <v>60</v>
      </c>
      <c r="F164" s="37">
        <v>10</v>
      </c>
      <c r="G164" s="36">
        <v>10</v>
      </c>
      <c r="H164" s="38">
        <v>10</v>
      </c>
      <c r="I164" s="36">
        <v>10</v>
      </c>
      <c r="J164" s="38">
        <v>10</v>
      </c>
      <c r="K164" s="38">
        <v>10</v>
      </c>
    </row>
    <row r="165" spans="1:18" ht="12.75" customHeight="1" x14ac:dyDescent="0.2">
      <c r="A165" s="39" t="s">
        <v>153</v>
      </c>
    </row>
    <row r="166" spans="1:18" ht="12.75" customHeight="1" x14ac:dyDescent="0.2">
      <c r="A166" s="39" t="s">
        <v>154</v>
      </c>
    </row>
    <row r="167" spans="1:18" ht="12.75" customHeight="1" x14ac:dyDescent="0.2"/>
  </sheetData>
  <mergeCells count="27">
    <mergeCell ref="A2:K2"/>
    <mergeCell ref="A3:K3"/>
    <mergeCell ref="A4:K4"/>
    <mergeCell ref="A6:A7"/>
    <mergeCell ref="B6:B7"/>
    <mergeCell ref="C6:C7"/>
    <mergeCell ref="D6:D7"/>
    <mergeCell ref="E6:E7"/>
    <mergeCell ref="F6:K6"/>
    <mergeCell ref="A71:K71"/>
    <mergeCell ref="A72:K72"/>
    <mergeCell ref="A73:K73"/>
    <mergeCell ref="A75:A76"/>
    <mergeCell ref="B75:B76"/>
    <mergeCell ref="C75:C76"/>
    <mergeCell ref="D75:D76"/>
    <mergeCell ref="E75:E76"/>
    <mergeCell ref="F75:K75"/>
    <mergeCell ref="A132:K132"/>
    <mergeCell ref="A133:K133"/>
    <mergeCell ref="A134:K134"/>
    <mergeCell ref="A136:A137"/>
    <mergeCell ref="B136:B137"/>
    <mergeCell ref="C136:C137"/>
    <mergeCell ref="D136:D137"/>
    <mergeCell ref="E136:E137"/>
    <mergeCell ref="F136:K136"/>
  </mergeCells>
  <phoneticPr fontId="0" type="noConversion"/>
  <pageMargins left="0.75" right="0.75" top="1" bottom="1" header="0.5" footer="0.5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0"/>
  <sheetViews>
    <sheetView tabSelected="1" workbookViewId="0">
      <selection activeCell="B13" sqref="B13"/>
    </sheetView>
  </sheetViews>
  <sheetFormatPr defaultRowHeight="12.75" x14ac:dyDescent="0.2"/>
  <cols>
    <col min="1" max="1" width="61.7109375" customWidth="1"/>
    <col min="2" max="2" width="12.140625" customWidth="1"/>
    <col min="3" max="3" width="18.140625" customWidth="1"/>
    <col min="4" max="4" width="18.28515625" customWidth="1"/>
    <col min="5" max="5" width="12.140625" customWidth="1"/>
    <col min="6" max="6" width="11.140625" customWidth="1"/>
    <col min="7" max="11" width="9.7109375" customWidth="1"/>
  </cols>
  <sheetData>
    <row r="1" spans="1:14" ht="15.75" x14ac:dyDescent="0.25">
      <c r="A1" s="78" t="s">
        <v>157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4" ht="15.75" x14ac:dyDescent="0.25">
      <c r="A2" s="78" t="s">
        <v>172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4" ht="15.75" x14ac:dyDescent="0.25">
      <c r="A3" s="78" t="s">
        <v>192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4" ht="15.75" x14ac:dyDescent="0.25">
      <c r="A4" s="78" t="s">
        <v>193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4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4" ht="18.75" x14ac:dyDescent="0.3">
      <c r="A6" s="79" t="s">
        <v>194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4" ht="20.25" customHeight="1" x14ac:dyDescent="0.3">
      <c r="A7" s="79" t="s">
        <v>195</v>
      </c>
      <c r="B7" s="79"/>
      <c r="C7" s="79"/>
      <c r="D7" s="79"/>
      <c r="E7" s="79"/>
      <c r="F7" s="79"/>
      <c r="G7" s="79"/>
      <c r="H7" s="79"/>
      <c r="I7" s="79"/>
      <c r="J7" s="79"/>
      <c r="K7" s="79"/>
    </row>
    <row r="8" spans="1:14" ht="20.2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4" ht="20.25" customHeight="1" x14ac:dyDescent="0.2">
      <c r="A9" s="82" t="s">
        <v>3</v>
      </c>
      <c r="B9" s="83" t="s">
        <v>4</v>
      </c>
      <c r="C9" s="83" t="s">
        <v>117</v>
      </c>
      <c r="D9" s="82" t="s">
        <v>156</v>
      </c>
      <c r="E9" s="82" t="s">
        <v>7</v>
      </c>
      <c r="F9" s="82" t="s">
        <v>118</v>
      </c>
      <c r="G9" s="82"/>
      <c r="H9" s="82"/>
      <c r="I9" s="82"/>
      <c r="J9" s="82"/>
      <c r="K9" s="82"/>
    </row>
    <row r="10" spans="1:14" ht="48.75" customHeight="1" x14ac:dyDescent="0.2">
      <c r="A10" s="82"/>
      <c r="B10" s="83"/>
      <c r="C10" s="83"/>
      <c r="D10" s="82"/>
      <c r="E10" s="82"/>
      <c r="F10" s="41" t="s">
        <v>159</v>
      </c>
      <c r="G10" s="41" t="s">
        <v>160</v>
      </c>
      <c r="H10" s="41" t="s">
        <v>161</v>
      </c>
      <c r="I10" s="41" t="s">
        <v>162</v>
      </c>
      <c r="J10" s="41" t="s">
        <v>163</v>
      </c>
      <c r="K10" s="41" t="s">
        <v>164</v>
      </c>
    </row>
    <row r="11" spans="1:14" ht="78.75" x14ac:dyDescent="0.2">
      <c r="A11" s="42" t="s">
        <v>176</v>
      </c>
      <c r="B11" s="45"/>
      <c r="C11" s="45"/>
      <c r="D11" s="48"/>
      <c r="E11" s="55">
        <f>SUM(F11:K11)</f>
        <v>107.69499999999999</v>
      </c>
      <c r="F11" s="56">
        <f>SUM(F12)</f>
        <v>31.524000000000001</v>
      </c>
      <c r="G11" s="56">
        <f t="shared" ref="G11:K11" si="0">SUM(G12)</f>
        <v>25.387</v>
      </c>
      <c r="H11" s="56">
        <f t="shared" si="0"/>
        <v>0</v>
      </c>
      <c r="I11" s="56">
        <f t="shared" si="0"/>
        <v>0</v>
      </c>
      <c r="J11" s="56">
        <f t="shared" si="0"/>
        <v>25.391999999999999</v>
      </c>
      <c r="K11" s="56">
        <f t="shared" si="0"/>
        <v>25.391999999999999</v>
      </c>
    </row>
    <row r="12" spans="1:14" ht="47.25" x14ac:dyDescent="0.2">
      <c r="A12" s="44" t="s">
        <v>182</v>
      </c>
      <c r="B12" s="51" t="s">
        <v>165</v>
      </c>
      <c r="C12" s="51" t="s">
        <v>178</v>
      </c>
      <c r="D12" s="51" t="s">
        <v>177</v>
      </c>
      <c r="E12" s="57">
        <f>SUM(F12:K12)</f>
        <v>107.69499999999999</v>
      </c>
      <c r="F12" s="58">
        <v>31.524000000000001</v>
      </c>
      <c r="G12" s="58">
        <v>25.387</v>
      </c>
      <c r="H12" s="58">
        <v>0</v>
      </c>
      <c r="I12" s="58">
        <v>0</v>
      </c>
      <c r="J12" s="60">
        <v>25.391999999999999</v>
      </c>
      <c r="K12" s="60">
        <v>25.391999999999999</v>
      </c>
      <c r="N12" s="75"/>
    </row>
    <row r="13" spans="1:14" ht="63" x14ac:dyDescent="0.2">
      <c r="A13" s="47" t="s">
        <v>197</v>
      </c>
      <c r="B13" s="51"/>
      <c r="C13" s="45"/>
      <c r="D13" s="46"/>
      <c r="E13" s="55">
        <f>SUM(F13:K13)</f>
        <v>276.09500000000003</v>
      </c>
      <c r="F13" s="68">
        <f>F14+F15</f>
        <v>136.095</v>
      </c>
      <c r="G13" s="68">
        <f t="shared" ref="G13:K13" si="1">G14+G15</f>
        <v>140</v>
      </c>
      <c r="H13" s="68">
        <f t="shared" si="1"/>
        <v>0</v>
      </c>
      <c r="I13" s="68">
        <f t="shared" si="1"/>
        <v>0</v>
      </c>
      <c r="J13" s="71">
        <f t="shared" si="1"/>
        <v>0</v>
      </c>
      <c r="K13" s="71">
        <f t="shared" si="1"/>
        <v>0</v>
      </c>
      <c r="N13" s="75">
        <f>G12+G15+G18+G20+G23</f>
        <v>360.387</v>
      </c>
    </row>
    <row r="14" spans="1:14" ht="47.25" x14ac:dyDescent="0.2">
      <c r="A14" s="50" t="s">
        <v>196</v>
      </c>
      <c r="B14" s="51" t="s">
        <v>165</v>
      </c>
      <c r="C14" s="51" t="s">
        <v>178</v>
      </c>
      <c r="D14" s="51" t="s">
        <v>177</v>
      </c>
      <c r="E14" s="57">
        <f t="shared" ref="E14:E15" si="2">SUM(F14:K14)</f>
        <v>136.095</v>
      </c>
      <c r="F14" s="62">
        <v>136.095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4" ht="47.25" x14ac:dyDescent="0.2">
      <c r="A15" s="50" t="s">
        <v>170</v>
      </c>
      <c r="B15" s="51" t="s">
        <v>165</v>
      </c>
      <c r="C15" s="51" t="s">
        <v>178</v>
      </c>
      <c r="D15" s="51" t="s">
        <v>177</v>
      </c>
      <c r="E15" s="57">
        <f t="shared" si="2"/>
        <v>140</v>
      </c>
      <c r="F15" s="62">
        <v>0</v>
      </c>
      <c r="G15" s="62">
        <v>140</v>
      </c>
      <c r="H15" s="62">
        <v>0</v>
      </c>
      <c r="I15" s="62">
        <v>0</v>
      </c>
      <c r="J15" s="62">
        <v>0</v>
      </c>
      <c r="K15" s="62">
        <v>0</v>
      </c>
    </row>
    <row r="16" spans="1:14" ht="47.25" x14ac:dyDescent="0.2">
      <c r="A16" s="47" t="s">
        <v>173</v>
      </c>
      <c r="B16" s="51"/>
      <c r="C16" s="45"/>
      <c r="D16" s="46"/>
      <c r="E16" s="55">
        <f>SUM(F16:K16)</f>
        <v>264.53700000000003</v>
      </c>
      <c r="F16" s="68">
        <f>SUM(F17:F20)</f>
        <v>19.536999999999999</v>
      </c>
      <c r="G16" s="68">
        <f t="shared" ref="G16" si="3">SUM(G17:G20)</f>
        <v>75</v>
      </c>
      <c r="H16" s="68">
        <f t="shared" ref="H16" si="4">SUM(H17:H20)</f>
        <v>85</v>
      </c>
      <c r="I16" s="68">
        <f t="shared" ref="I16" si="5">SUM(I17:I20)</f>
        <v>85</v>
      </c>
      <c r="J16" s="68">
        <f t="shared" ref="J16" si="6">SUM(J17:J20)</f>
        <v>0</v>
      </c>
      <c r="K16" s="68">
        <f t="shared" ref="K16" si="7">SUM(K17:K20)</f>
        <v>0</v>
      </c>
    </row>
    <row r="17" spans="1:11" ht="47.25" x14ac:dyDescent="0.2">
      <c r="A17" s="50" t="s">
        <v>213</v>
      </c>
      <c r="B17" s="51" t="s">
        <v>165</v>
      </c>
      <c r="C17" s="51" t="s">
        <v>178</v>
      </c>
      <c r="D17" s="51" t="s">
        <v>177</v>
      </c>
      <c r="E17" s="57">
        <f>SUM(F17:K17)</f>
        <v>19.536999999999999</v>
      </c>
      <c r="F17" s="62">
        <v>19.536999999999999</v>
      </c>
      <c r="G17" s="63"/>
      <c r="H17" s="62"/>
      <c r="I17" s="62"/>
      <c r="J17" s="62"/>
      <c r="K17" s="62"/>
    </row>
    <row r="18" spans="1:11" ht="47.25" x14ac:dyDescent="0.2">
      <c r="A18" s="50" t="s">
        <v>191</v>
      </c>
      <c r="B18" s="51" t="s">
        <v>165</v>
      </c>
      <c r="C18" s="51" t="s">
        <v>178</v>
      </c>
      <c r="D18" s="51" t="s">
        <v>177</v>
      </c>
      <c r="E18" s="57">
        <f t="shared" ref="E18:E20" si="8">SUM(F18:K18)</f>
        <v>45</v>
      </c>
      <c r="F18" s="69"/>
      <c r="G18" s="62">
        <v>15</v>
      </c>
      <c r="H18" s="62">
        <v>15</v>
      </c>
      <c r="I18" s="62">
        <v>15</v>
      </c>
      <c r="J18" s="62"/>
      <c r="K18" s="62"/>
    </row>
    <row r="19" spans="1:11" ht="47.25" x14ac:dyDescent="0.2">
      <c r="A19" s="50" t="s">
        <v>212</v>
      </c>
      <c r="B19" s="51" t="s">
        <v>165</v>
      </c>
      <c r="C19" s="51" t="s">
        <v>178</v>
      </c>
      <c r="D19" s="51" t="s">
        <v>177</v>
      </c>
      <c r="E19" s="57">
        <f t="shared" si="8"/>
        <v>140</v>
      </c>
      <c r="F19" s="69"/>
      <c r="G19" s="62"/>
      <c r="H19" s="62">
        <v>70</v>
      </c>
      <c r="I19" s="62">
        <v>70</v>
      </c>
      <c r="J19" s="62"/>
      <c r="K19" s="62"/>
    </row>
    <row r="20" spans="1:11" ht="47.25" x14ac:dyDescent="0.2">
      <c r="A20" s="50" t="s">
        <v>208</v>
      </c>
      <c r="B20" s="51" t="s">
        <v>165</v>
      </c>
      <c r="C20" s="51" t="s">
        <v>178</v>
      </c>
      <c r="D20" s="51" t="s">
        <v>177</v>
      </c>
      <c r="E20" s="57">
        <f t="shared" si="8"/>
        <v>60</v>
      </c>
      <c r="F20" s="62"/>
      <c r="G20" s="62">
        <v>60</v>
      </c>
      <c r="H20" s="62"/>
      <c r="I20" s="62"/>
      <c r="J20" s="62"/>
      <c r="K20" s="62"/>
    </row>
    <row r="21" spans="1:11" ht="20.25" customHeight="1" x14ac:dyDescent="0.2">
      <c r="A21" s="42" t="s">
        <v>183</v>
      </c>
      <c r="B21" s="45"/>
      <c r="C21" s="43"/>
      <c r="D21" s="48"/>
      <c r="E21" s="55">
        <f>SUM(F21:K21)</f>
        <v>292.58500000000004</v>
      </c>
      <c r="F21" s="61">
        <f t="shared" ref="F21:K21" si="9">SUM(F22:F23)</f>
        <v>172.58500000000001</v>
      </c>
      <c r="G21" s="61">
        <f t="shared" si="9"/>
        <v>120</v>
      </c>
      <c r="H21" s="61">
        <f t="shared" si="9"/>
        <v>0</v>
      </c>
      <c r="I21" s="61">
        <f t="shared" si="9"/>
        <v>0</v>
      </c>
      <c r="J21" s="61">
        <f t="shared" si="9"/>
        <v>0</v>
      </c>
      <c r="K21" s="61">
        <f t="shared" si="9"/>
        <v>0</v>
      </c>
    </row>
    <row r="22" spans="1:11" ht="45" customHeight="1" x14ac:dyDescent="0.2">
      <c r="A22" s="44" t="s">
        <v>174</v>
      </c>
      <c r="B22" s="51" t="s">
        <v>165</v>
      </c>
      <c r="C22" s="51" t="s">
        <v>178</v>
      </c>
      <c r="D22" s="51" t="s">
        <v>184</v>
      </c>
      <c r="E22" s="57">
        <f t="shared" ref="E22:E23" si="10">SUM(F22:K22)</f>
        <v>42.585000000000001</v>
      </c>
      <c r="F22" s="62">
        <v>42.585000000000001</v>
      </c>
      <c r="G22" s="63" t="s">
        <v>167</v>
      </c>
      <c r="H22" s="63"/>
      <c r="I22" s="58">
        <v>0</v>
      </c>
      <c r="J22" s="57">
        <v>0</v>
      </c>
      <c r="K22" s="57">
        <v>0</v>
      </c>
    </row>
    <row r="23" spans="1:11" ht="54.75" customHeight="1" x14ac:dyDescent="0.2">
      <c r="A23" s="50" t="s">
        <v>211</v>
      </c>
      <c r="B23" s="51" t="s">
        <v>165</v>
      </c>
      <c r="C23" s="51" t="s">
        <v>178</v>
      </c>
      <c r="D23" s="51" t="s">
        <v>177</v>
      </c>
      <c r="E23" s="57">
        <f t="shared" si="10"/>
        <v>250</v>
      </c>
      <c r="F23" s="62">
        <v>130</v>
      </c>
      <c r="G23" s="62">
        <v>120</v>
      </c>
      <c r="H23" s="62" t="s">
        <v>167</v>
      </c>
      <c r="I23" s="59"/>
      <c r="J23" s="57"/>
      <c r="K23" s="57"/>
    </row>
    <row r="24" spans="1:11" ht="21.75" customHeight="1" x14ac:dyDescent="0.2">
      <c r="A24" s="42" t="s">
        <v>198</v>
      </c>
      <c r="B24" s="45"/>
      <c r="C24" s="45"/>
      <c r="D24" s="45"/>
      <c r="E24" s="55">
        <f>SUM(F24:K24)</f>
        <v>1591.0419999999999</v>
      </c>
      <c r="F24" s="64">
        <f>SUM(F25:F27)</f>
        <v>566.18499999999995</v>
      </c>
      <c r="G24" s="68">
        <f>SUM(G25:G27)</f>
        <v>229.71199999999999</v>
      </c>
      <c r="H24" s="68">
        <f t="shared" ref="H24:K24" si="11">SUM(H25:H27)</f>
        <v>173.42500000000001</v>
      </c>
      <c r="I24" s="68">
        <f t="shared" si="11"/>
        <v>120.82</v>
      </c>
      <c r="J24" s="68">
        <f t="shared" si="11"/>
        <v>240.5</v>
      </c>
      <c r="K24" s="68">
        <f t="shared" si="11"/>
        <v>260.39999999999998</v>
      </c>
    </row>
    <row r="25" spans="1:11" ht="47.25" x14ac:dyDescent="0.2">
      <c r="A25" s="44" t="s">
        <v>49</v>
      </c>
      <c r="B25" s="51" t="s">
        <v>165</v>
      </c>
      <c r="C25" s="51" t="s">
        <v>178</v>
      </c>
      <c r="D25" s="51" t="s">
        <v>184</v>
      </c>
      <c r="E25" s="57">
        <f t="shared" ref="E25:E27" si="12">SUM(F25:K25)</f>
        <v>1293.0070000000001</v>
      </c>
      <c r="F25" s="65">
        <v>268.14999999999998</v>
      </c>
      <c r="G25" s="62">
        <v>229.71199999999999</v>
      </c>
      <c r="H25" s="65">
        <v>173.42500000000001</v>
      </c>
      <c r="I25" s="65">
        <v>120.82</v>
      </c>
      <c r="J25" s="66">
        <v>240.5</v>
      </c>
      <c r="K25" s="66">
        <v>260.39999999999998</v>
      </c>
    </row>
    <row r="26" spans="1:11" ht="47.25" x14ac:dyDescent="0.2">
      <c r="A26" s="44" t="s">
        <v>200</v>
      </c>
      <c r="B26" s="51" t="s">
        <v>165</v>
      </c>
      <c r="C26" s="51" t="s">
        <v>178</v>
      </c>
      <c r="D26" s="51" t="s">
        <v>184</v>
      </c>
      <c r="E26" s="57">
        <f t="shared" si="12"/>
        <v>101.36799999999999</v>
      </c>
      <c r="F26" s="65">
        <v>101.36799999999999</v>
      </c>
      <c r="G26" s="62"/>
      <c r="H26" s="65"/>
      <c r="I26" s="65"/>
      <c r="J26" s="66"/>
      <c r="K26" s="66"/>
    </row>
    <row r="27" spans="1:11" ht="47.25" x14ac:dyDescent="0.2">
      <c r="A27" s="44" t="s">
        <v>199</v>
      </c>
      <c r="B27" s="51" t="s">
        <v>165</v>
      </c>
      <c r="C27" s="51" t="s">
        <v>178</v>
      </c>
      <c r="D27" s="51" t="s">
        <v>184</v>
      </c>
      <c r="E27" s="57">
        <f t="shared" si="12"/>
        <v>196.667</v>
      </c>
      <c r="F27" s="65">
        <v>196.667</v>
      </c>
      <c r="G27" s="62">
        <v>0</v>
      </c>
      <c r="H27" s="65">
        <v>0</v>
      </c>
      <c r="I27" s="65">
        <v>0</v>
      </c>
      <c r="J27" s="66">
        <v>0</v>
      </c>
      <c r="K27" s="66">
        <v>0</v>
      </c>
    </row>
    <row r="28" spans="1:11" ht="22.5" customHeight="1" x14ac:dyDescent="0.2">
      <c r="A28" s="42" t="s">
        <v>185</v>
      </c>
      <c r="B28" s="45"/>
      <c r="C28" s="42"/>
      <c r="D28" s="45"/>
      <c r="E28" s="55">
        <f>SUM(F28:K28)</f>
        <v>243.69</v>
      </c>
      <c r="F28" s="64">
        <f t="shared" ref="F28:K28" si="13">SUM(F29:F33)</f>
        <v>37.69</v>
      </c>
      <c r="G28" s="68">
        <f t="shared" si="13"/>
        <v>12</v>
      </c>
      <c r="H28" s="64">
        <f t="shared" si="13"/>
        <v>12</v>
      </c>
      <c r="I28" s="64">
        <f t="shared" si="13"/>
        <v>12</v>
      </c>
      <c r="J28" s="64">
        <f t="shared" si="13"/>
        <v>85</v>
      </c>
      <c r="K28" s="64">
        <f t="shared" si="13"/>
        <v>85</v>
      </c>
    </row>
    <row r="29" spans="1:11" ht="30" customHeight="1" x14ac:dyDescent="0.2">
      <c r="A29" s="50" t="s">
        <v>166</v>
      </c>
      <c r="B29" s="51" t="s">
        <v>165</v>
      </c>
      <c r="C29" s="51" t="s">
        <v>178</v>
      </c>
      <c r="D29" s="51" t="s">
        <v>184</v>
      </c>
      <c r="E29" s="57">
        <f t="shared" ref="E29:E33" si="14">SUM(F29:K29)</f>
        <v>77.650000000000006</v>
      </c>
      <c r="F29" s="62">
        <v>11.65</v>
      </c>
      <c r="G29" s="62">
        <v>12</v>
      </c>
      <c r="H29" s="62">
        <v>12</v>
      </c>
      <c r="I29" s="62">
        <v>12</v>
      </c>
      <c r="J29" s="62">
        <v>15</v>
      </c>
      <c r="K29" s="62">
        <v>15</v>
      </c>
    </row>
    <row r="30" spans="1:11" ht="48.75" customHeight="1" x14ac:dyDescent="0.2">
      <c r="A30" s="50" t="s">
        <v>201</v>
      </c>
      <c r="B30" s="50" t="s">
        <v>165</v>
      </c>
      <c r="C30" s="51" t="s">
        <v>178</v>
      </c>
      <c r="D30" s="51" t="s">
        <v>184</v>
      </c>
      <c r="E30" s="57">
        <f t="shared" si="14"/>
        <v>21</v>
      </c>
      <c r="F30" s="67">
        <v>21</v>
      </c>
      <c r="G30" s="67">
        <v>0</v>
      </c>
      <c r="H30" s="62">
        <v>0</v>
      </c>
      <c r="I30" s="62">
        <v>0</v>
      </c>
      <c r="J30" s="67" t="s">
        <v>167</v>
      </c>
      <c r="K30" s="67" t="s">
        <v>189</v>
      </c>
    </row>
    <row r="31" spans="1:11" ht="33.75" customHeight="1" x14ac:dyDescent="0.2">
      <c r="A31" s="50" t="s">
        <v>169</v>
      </c>
      <c r="B31" s="51" t="s">
        <v>165</v>
      </c>
      <c r="C31" s="51" t="s">
        <v>178</v>
      </c>
      <c r="D31" s="51" t="s">
        <v>184</v>
      </c>
      <c r="E31" s="57">
        <f t="shared" si="14"/>
        <v>80</v>
      </c>
      <c r="F31" s="62">
        <v>0</v>
      </c>
      <c r="G31" s="62">
        <v>0</v>
      </c>
      <c r="H31" s="62">
        <v>0</v>
      </c>
      <c r="I31" s="62">
        <v>0</v>
      </c>
      <c r="J31" s="62">
        <v>40</v>
      </c>
      <c r="K31" s="62">
        <v>40</v>
      </c>
    </row>
    <row r="32" spans="1:11" ht="33.75" customHeight="1" x14ac:dyDescent="0.2">
      <c r="A32" s="50" t="s">
        <v>190</v>
      </c>
      <c r="B32" s="51" t="s">
        <v>165</v>
      </c>
      <c r="C32" s="51" t="s">
        <v>178</v>
      </c>
      <c r="D32" s="51" t="s">
        <v>184</v>
      </c>
      <c r="E32" s="57">
        <f t="shared" si="14"/>
        <v>60</v>
      </c>
      <c r="F32" s="62">
        <v>0</v>
      </c>
      <c r="G32" s="62">
        <v>0</v>
      </c>
      <c r="H32" s="62">
        <v>0</v>
      </c>
      <c r="I32" s="62">
        <v>0</v>
      </c>
      <c r="J32" s="62">
        <v>30</v>
      </c>
      <c r="K32" s="62">
        <v>30</v>
      </c>
    </row>
    <row r="33" spans="1:11" ht="33.75" customHeight="1" x14ac:dyDescent="0.2">
      <c r="A33" s="50" t="s">
        <v>202</v>
      </c>
      <c r="B33" s="51" t="s">
        <v>165</v>
      </c>
      <c r="C33" s="51" t="s">
        <v>178</v>
      </c>
      <c r="D33" s="51" t="s">
        <v>184</v>
      </c>
      <c r="E33" s="57">
        <f t="shared" si="14"/>
        <v>5.04</v>
      </c>
      <c r="F33" s="62">
        <v>5.04</v>
      </c>
      <c r="G33" s="62">
        <v>0</v>
      </c>
      <c r="H33" s="62">
        <v>0</v>
      </c>
      <c r="I33" s="62">
        <v>0</v>
      </c>
      <c r="J33" s="62"/>
      <c r="K33" s="62"/>
    </row>
    <row r="34" spans="1:11" ht="19.5" customHeight="1" x14ac:dyDescent="0.2">
      <c r="A34" s="47" t="s">
        <v>175</v>
      </c>
      <c r="B34" s="49"/>
      <c r="C34" s="45"/>
      <c r="D34" s="46"/>
      <c r="E34" s="55">
        <f>SUM(F34:K34)</f>
        <v>552.80899999999997</v>
      </c>
      <c r="F34" s="68">
        <f>SUM(F35:F38)</f>
        <v>132.809</v>
      </c>
      <c r="G34" s="68">
        <v>110</v>
      </c>
      <c r="H34" s="68">
        <f t="shared" ref="H34:K34" si="15">H36+H37+H38</f>
        <v>90</v>
      </c>
      <c r="I34" s="68">
        <f t="shared" si="15"/>
        <v>90</v>
      </c>
      <c r="J34" s="68">
        <f t="shared" si="15"/>
        <v>65</v>
      </c>
      <c r="K34" s="68">
        <f t="shared" si="15"/>
        <v>65</v>
      </c>
    </row>
    <row r="35" spans="1:11" ht="35.25" customHeight="1" x14ac:dyDescent="0.2">
      <c r="A35" s="50" t="s">
        <v>204</v>
      </c>
      <c r="B35" s="51" t="s">
        <v>165</v>
      </c>
      <c r="C35" s="51" t="s">
        <v>178</v>
      </c>
      <c r="D35" s="51" t="s">
        <v>184</v>
      </c>
      <c r="E35" s="57">
        <f t="shared" ref="E35:E38" si="16">SUM(F35:K35)</f>
        <v>19.62</v>
      </c>
      <c r="F35" s="62">
        <v>19.62</v>
      </c>
      <c r="G35" s="62">
        <v>0</v>
      </c>
      <c r="H35" s="62">
        <v>0</v>
      </c>
      <c r="I35" s="62">
        <v>0</v>
      </c>
      <c r="J35" s="62"/>
      <c r="K35" s="62"/>
    </row>
    <row r="36" spans="1:11" ht="51" customHeight="1" x14ac:dyDescent="0.2">
      <c r="A36" s="44" t="s">
        <v>187</v>
      </c>
      <c r="B36" s="51" t="s">
        <v>165</v>
      </c>
      <c r="C36" s="51" t="s">
        <v>178</v>
      </c>
      <c r="D36" s="51" t="s">
        <v>184</v>
      </c>
      <c r="E36" s="57">
        <f t="shared" si="16"/>
        <v>20</v>
      </c>
      <c r="F36" s="69"/>
      <c r="G36" s="62">
        <v>20</v>
      </c>
      <c r="H36" s="62"/>
      <c r="I36" s="69">
        <v>0</v>
      </c>
      <c r="J36" s="69">
        <v>0</v>
      </c>
      <c r="K36" s="69">
        <v>0</v>
      </c>
    </row>
    <row r="37" spans="1:11" ht="51.75" customHeight="1" x14ac:dyDescent="0.2">
      <c r="A37" s="50" t="s">
        <v>188</v>
      </c>
      <c r="B37" s="51" t="s">
        <v>165</v>
      </c>
      <c r="C37" s="51" t="s">
        <v>178</v>
      </c>
      <c r="D37" s="51" t="s">
        <v>184</v>
      </c>
      <c r="E37" s="57">
        <f t="shared" si="16"/>
        <v>150.059</v>
      </c>
      <c r="F37" s="62">
        <v>75.058999999999997</v>
      </c>
      <c r="G37" s="62">
        <v>25</v>
      </c>
      <c r="H37" s="62">
        <v>25</v>
      </c>
      <c r="I37" s="62">
        <v>25</v>
      </c>
      <c r="J37" s="70">
        <v>0</v>
      </c>
      <c r="K37" s="70">
        <v>0</v>
      </c>
    </row>
    <row r="38" spans="1:11" ht="47.25" customHeight="1" x14ac:dyDescent="0.2">
      <c r="A38" s="50" t="s">
        <v>203</v>
      </c>
      <c r="B38" s="51" t="s">
        <v>165</v>
      </c>
      <c r="C38" s="51" t="s">
        <v>178</v>
      </c>
      <c r="D38" s="51" t="s">
        <v>184</v>
      </c>
      <c r="E38" s="57">
        <f t="shared" si="16"/>
        <v>363.13</v>
      </c>
      <c r="F38" s="62">
        <v>38.130000000000003</v>
      </c>
      <c r="G38" s="62">
        <v>65</v>
      </c>
      <c r="H38" s="62">
        <v>65</v>
      </c>
      <c r="I38" s="62">
        <v>65</v>
      </c>
      <c r="J38" s="62">
        <v>65</v>
      </c>
      <c r="K38" s="62">
        <v>65</v>
      </c>
    </row>
    <row r="39" spans="1:11" ht="15.75" x14ac:dyDescent="0.2">
      <c r="A39" s="73" t="s">
        <v>155</v>
      </c>
      <c r="B39" s="45"/>
      <c r="C39" s="45"/>
      <c r="D39" s="45"/>
      <c r="E39" s="55">
        <f>SUM(F39:K39)</f>
        <v>228.74</v>
      </c>
      <c r="F39" s="68">
        <f>SUM(F40:F41)</f>
        <v>20.74</v>
      </c>
      <c r="G39" s="68">
        <v>20</v>
      </c>
      <c r="H39" s="68">
        <f t="shared" ref="H39:K39" si="17">SUM(H40:H41)</f>
        <v>20</v>
      </c>
      <c r="I39" s="68">
        <f t="shared" si="17"/>
        <v>20</v>
      </c>
      <c r="J39" s="55">
        <f t="shared" si="17"/>
        <v>74</v>
      </c>
      <c r="K39" s="55">
        <f t="shared" si="17"/>
        <v>74</v>
      </c>
    </row>
    <row r="40" spans="1:11" ht="54" customHeight="1" x14ac:dyDescent="0.2">
      <c r="A40" s="44" t="s">
        <v>65</v>
      </c>
      <c r="B40" s="51" t="s">
        <v>165</v>
      </c>
      <c r="C40" s="51" t="s">
        <v>178</v>
      </c>
      <c r="D40" s="51" t="s">
        <v>168</v>
      </c>
      <c r="E40" s="57">
        <f t="shared" ref="E40:E41" si="18">SUM(F40:K40)</f>
        <v>220.74</v>
      </c>
      <c r="F40" s="62">
        <v>20.74</v>
      </c>
      <c r="G40" s="62">
        <v>20</v>
      </c>
      <c r="H40" s="62">
        <v>20</v>
      </c>
      <c r="I40" s="62">
        <v>20</v>
      </c>
      <c r="J40" s="57">
        <v>70</v>
      </c>
      <c r="K40" s="57">
        <v>70</v>
      </c>
    </row>
    <row r="41" spans="1:11" ht="51.75" customHeight="1" x14ac:dyDescent="0.2">
      <c r="A41" s="44" t="s">
        <v>158</v>
      </c>
      <c r="B41" s="51" t="s">
        <v>165</v>
      </c>
      <c r="C41" s="51" t="s">
        <v>178</v>
      </c>
      <c r="D41" s="51" t="s">
        <v>168</v>
      </c>
      <c r="E41" s="57">
        <f t="shared" si="18"/>
        <v>8</v>
      </c>
      <c r="F41" s="62">
        <v>0</v>
      </c>
      <c r="G41" s="62">
        <v>0</v>
      </c>
      <c r="H41" s="62">
        <v>0</v>
      </c>
      <c r="I41" s="62">
        <v>0</v>
      </c>
      <c r="J41" s="57">
        <v>4</v>
      </c>
      <c r="K41" s="57">
        <v>4</v>
      </c>
    </row>
    <row r="42" spans="1:11" ht="51.75" customHeight="1" x14ac:dyDescent="0.2">
      <c r="A42" s="74" t="s">
        <v>209</v>
      </c>
      <c r="B42" s="45"/>
      <c r="C42" s="45"/>
      <c r="D42" s="45"/>
      <c r="E42" s="55">
        <f t="shared" ref="E42:E48" si="19">SUM(F42:K42)</f>
        <v>10</v>
      </c>
      <c r="F42" s="68">
        <f>SUM(F43)</f>
        <v>0</v>
      </c>
      <c r="G42" s="68">
        <f t="shared" ref="G42:K42" si="20">SUM(G43)</f>
        <v>10</v>
      </c>
      <c r="H42" s="68">
        <f t="shared" si="20"/>
        <v>0</v>
      </c>
      <c r="I42" s="68">
        <f t="shared" si="20"/>
        <v>0</v>
      </c>
      <c r="J42" s="68">
        <f t="shared" si="20"/>
        <v>0</v>
      </c>
      <c r="K42" s="68">
        <f t="shared" si="20"/>
        <v>0</v>
      </c>
    </row>
    <row r="43" spans="1:11" ht="51.75" customHeight="1" x14ac:dyDescent="0.2">
      <c r="A43" s="50" t="s">
        <v>210</v>
      </c>
      <c r="B43" s="51" t="s">
        <v>165</v>
      </c>
      <c r="C43" s="51" t="s">
        <v>178</v>
      </c>
      <c r="D43" s="51" t="s">
        <v>184</v>
      </c>
      <c r="E43" s="57">
        <f>SUM(F43:K43)</f>
        <v>10</v>
      </c>
      <c r="F43" s="62"/>
      <c r="G43" s="62">
        <v>10</v>
      </c>
      <c r="H43" s="62"/>
      <c r="I43" s="62"/>
      <c r="J43" s="57"/>
      <c r="K43" s="57"/>
    </row>
    <row r="44" spans="1:11" ht="47.25" x14ac:dyDescent="0.2">
      <c r="A44" s="47" t="s">
        <v>179</v>
      </c>
      <c r="B44" s="51"/>
      <c r="C44" s="50"/>
      <c r="D44" s="51"/>
      <c r="E44" s="55">
        <f t="shared" si="19"/>
        <v>375.07600000000002</v>
      </c>
      <c r="F44" s="68">
        <f>F45+F49</f>
        <v>297.298</v>
      </c>
      <c r="G44" s="68">
        <f t="shared" ref="G44:K44" si="21">G45+G49</f>
        <v>77.778000000000006</v>
      </c>
      <c r="H44" s="68">
        <f t="shared" si="21"/>
        <v>0</v>
      </c>
      <c r="I44" s="68">
        <f t="shared" si="21"/>
        <v>0</v>
      </c>
      <c r="J44" s="71">
        <f t="shared" si="21"/>
        <v>0</v>
      </c>
      <c r="K44" s="71">
        <f t="shared" si="21"/>
        <v>0</v>
      </c>
    </row>
    <row r="45" spans="1:11" ht="15.75" x14ac:dyDescent="0.2">
      <c r="A45" s="47" t="s">
        <v>205</v>
      </c>
      <c r="B45" s="51"/>
      <c r="C45" s="50"/>
      <c r="D45" s="51"/>
      <c r="E45" s="55">
        <f t="shared" si="19"/>
        <v>297.298</v>
      </c>
      <c r="F45" s="68">
        <f>SUM(F46:F48)</f>
        <v>297.298</v>
      </c>
      <c r="G45" s="68"/>
      <c r="H45" s="68"/>
      <c r="I45" s="68"/>
      <c r="J45" s="71"/>
      <c r="K45" s="71"/>
    </row>
    <row r="46" spans="1:11" ht="47.25" x14ac:dyDescent="0.2">
      <c r="A46" s="50" t="s">
        <v>206</v>
      </c>
      <c r="B46" s="51" t="s">
        <v>165</v>
      </c>
      <c r="C46" s="51" t="s">
        <v>178</v>
      </c>
      <c r="D46" s="51" t="s">
        <v>206</v>
      </c>
      <c r="E46" s="57">
        <f t="shared" si="19"/>
        <v>254.42500000000001</v>
      </c>
      <c r="F46" s="62">
        <v>254.42500000000001</v>
      </c>
      <c r="G46" s="62"/>
      <c r="H46" s="62"/>
      <c r="I46" s="62"/>
      <c r="J46" s="70"/>
      <c r="K46" s="70"/>
    </row>
    <row r="47" spans="1:11" ht="47.25" x14ac:dyDescent="0.2">
      <c r="A47" s="50" t="s">
        <v>207</v>
      </c>
      <c r="B47" s="51" t="s">
        <v>165</v>
      </c>
      <c r="C47" s="51" t="s">
        <v>178</v>
      </c>
      <c r="D47" s="51" t="s">
        <v>184</v>
      </c>
      <c r="E47" s="57">
        <f t="shared" si="19"/>
        <v>28.582000000000001</v>
      </c>
      <c r="F47" s="62">
        <v>28.582000000000001</v>
      </c>
      <c r="G47" s="62"/>
      <c r="H47" s="62"/>
      <c r="I47" s="62"/>
      <c r="J47" s="70"/>
      <c r="K47" s="70"/>
    </row>
    <row r="48" spans="1:11" ht="47.25" x14ac:dyDescent="0.2">
      <c r="A48" s="50" t="s">
        <v>180</v>
      </c>
      <c r="B48" s="51" t="s">
        <v>165</v>
      </c>
      <c r="C48" s="51" t="s">
        <v>178</v>
      </c>
      <c r="D48" s="51" t="s">
        <v>184</v>
      </c>
      <c r="E48" s="57">
        <f t="shared" si="19"/>
        <v>14.291</v>
      </c>
      <c r="F48" s="62">
        <v>14.291</v>
      </c>
      <c r="G48" s="62"/>
      <c r="H48" s="62"/>
      <c r="I48" s="62"/>
      <c r="J48" s="70"/>
      <c r="K48" s="70"/>
    </row>
    <row r="49" spans="1:11" ht="15.75" x14ac:dyDescent="0.2">
      <c r="A49" s="47" t="s">
        <v>181</v>
      </c>
      <c r="B49" s="53"/>
      <c r="C49" s="45"/>
      <c r="D49" s="45"/>
      <c r="E49" s="55">
        <f>SUM(F49:K49)</f>
        <v>77.778000000000006</v>
      </c>
      <c r="F49" s="68">
        <f>SUM(F50:F51)</f>
        <v>0</v>
      </c>
      <c r="G49" s="68">
        <f>SUM(G50:G51)</f>
        <v>77.778000000000006</v>
      </c>
      <c r="H49" s="68">
        <f t="shared" ref="H49:K49" si="22">SUM(H50:H51)</f>
        <v>0</v>
      </c>
      <c r="I49" s="68">
        <f t="shared" si="22"/>
        <v>0</v>
      </c>
      <c r="J49" s="71">
        <f t="shared" si="22"/>
        <v>0</v>
      </c>
      <c r="K49" s="71">
        <f t="shared" si="22"/>
        <v>0</v>
      </c>
    </row>
    <row r="50" spans="1:11" ht="47.25" x14ac:dyDescent="0.2">
      <c r="A50" s="50" t="s">
        <v>186</v>
      </c>
      <c r="B50" s="51" t="s">
        <v>165</v>
      </c>
      <c r="C50" s="51" t="s">
        <v>178</v>
      </c>
      <c r="D50" s="51" t="s">
        <v>168</v>
      </c>
      <c r="E50" s="57">
        <f t="shared" ref="E50:E51" si="23">SUM(F50:K50)</f>
        <v>38.889000000000003</v>
      </c>
      <c r="F50" s="62">
        <v>0</v>
      </c>
      <c r="G50" s="62">
        <v>38.889000000000003</v>
      </c>
      <c r="H50" s="62">
        <v>0</v>
      </c>
      <c r="I50" s="62">
        <v>0</v>
      </c>
      <c r="J50" s="62">
        <v>0</v>
      </c>
      <c r="K50" s="69">
        <v>0</v>
      </c>
    </row>
    <row r="51" spans="1:11" ht="47.25" x14ac:dyDescent="0.2">
      <c r="A51" s="50" t="s">
        <v>180</v>
      </c>
      <c r="B51" s="51" t="s">
        <v>165</v>
      </c>
      <c r="C51" s="51" t="s">
        <v>178</v>
      </c>
      <c r="D51" s="51" t="s">
        <v>168</v>
      </c>
      <c r="E51" s="57">
        <f t="shared" si="23"/>
        <v>38.889000000000003</v>
      </c>
      <c r="F51" s="62">
        <v>0</v>
      </c>
      <c r="G51" s="62">
        <v>38.889000000000003</v>
      </c>
      <c r="H51" s="62">
        <v>0</v>
      </c>
      <c r="I51" s="62">
        <v>0</v>
      </c>
      <c r="J51" s="62">
        <v>0</v>
      </c>
      <c r="K51" s="69">
        <v>0</v>
      </c>
    </row>
    <row r="52" spans="1:11" ht="15.75" x14ac:dyDescent="0.25">
      <c r="A52" s="80" t="s">
        <v>171</v>
      </c>
      <c r="B52" s="80"/>
      <c r="C52" s="80"/>
      <c r="D52" s="80"/>
      <c r="E52" s="72">
        <f>E11+E13+E16+E21+E24+E28+E34+E39+E42+E44</f>
        <v>3942.2689999999993</v>
      </c>
      <c r="F52" s="72">
        <f>F11+F13+F16+F21+F24+F28+F34+F39+F42+F44</f>
        <v>1414.463</v>
      </c>
      <c r="G52" s="72">
        <f>G11+G13+G16+G21+G24+G28+G34+G39+G42+G44</f>
        <v>819.87699999999995</v>
      </c>
      <c r="H52" s="72">
        <f>H11+H13+H16+H21+H24+H28+H34+H39+H42+H44</f>
        <v>380.42500000000001</v>
      </c>
      <c r="I52" s="72">
        <f>I11+I13+I16+I21+I24+I28+I34+I39+I42+I44</f>
        <v>327.82</v>
      </c>
      <c r="J52" s="72">
        <f t="shared" ref="J52:K52" si="24">J11+J13+J16+J21+J24+J28+J34+J39+J42+J44</f>
        <v>489.892</v>
      </c>
      <c r="K52" s="72">
        <f t="shared" si="24"/>
        <v>509.79199999999997</v>
      </c>
    </row>
    <row r="55" spans="1:11" x14ac:dyDescent="0.2">
      <c r="D55" s="52"/>
      <c r="E55" s="52"/>
      <c r="F55" s="52"/>
      <c r="G55" s="52"/>
      <c r="H55" s="52"/>
      <c r="I55" s="52"/>
      <c r="J55" s="52"/>
      <c r="K55" s="52"/>
    </row>
    <row r="56" spans="1:11" x14ac:dyDescent="0.2">
      <c r="E56" s="52"/>
      <c r="F56" s="52"/>
      <c r="G56" s="52"/>
      <c r="H56" s="52"/>
      <c r="I56" s="52"/>
      <c r="J56" s="52"/>
      <c r="K56" s="52"/>
    </row>
    <row r="58" spans="1:11" x14ac:dyDescent="0.2">
      <c r="E58" s="54"/>
    </row>
    <row r="60" spans="1:11" x14ac:dyDescent="0.2">
      <c r="E60" s="54"/>
    </row>
  </sheetData>
  <mergeCells count="14">
    <mergeCell ref="A1:K1"/>
    <mergeCell ref="A6:K6"/>
    <mergeCell ref="A7:K7"/>
    <mergeCell ref="A52:D52"/>
    <mergeCell ref="A2:K2"/>
    <mergeCell ref="A3:K3"/>
    <mergeCell ref="A5:K5"/>
    <mergeCell ref="A9:A10"/>
    <mergeCell ref="B9:B10"/>
    <mergeCell ref="C9:C10"/>
    <mergeCell ref="D9:D10"/>
    <mergeCell ref="E9:E10"/>
    <mergeCell ref="F9:K9"/>
    <mergeCell ref="A4:K4"/>
  </mergeCells>
  <phoneticPr fontId="0" type="noConversion"/>
  <pageMargins left="0" right="0" top="0.39370078740157483" bottom="0.19685039370078741" header="0.23622047244094491" footer="0.19685039370078741"/>
  <pageSetup paperSize="9" scale="8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общая</vt:lpstr>
      <vt:lpstr>жкх</vt:lpstr>
      <vt:lpstr>жкх!Область_печати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2021-01-20T12:01:17Z</cp:lastPrinted>
  <dcterms:created xsi:type="dcterms:W3CDTF">1996-10-08T23:32:33Z</dcterms:created>
  <dcterms:modified xsi:type="dcterms:W3CDTF">2021-01-20T12:04:19Z</dcterms:modified>
</cp:coreProperties>
</file>