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Документ!$10:$11</definedName>
  </definedNames>
  <calcPr calcId="145621"/>
</workbook>
</file>

<file path=xl/calcChain.xml><?xml version="1.0" encoding="utf-8"?>
<calcChain xmlns="http://schemas.openxmlformats.org/spreadsheetml/2006/main">
  <c r="V37" i="1" l="1"/>
  <c r="V36" i="1" s="1"/>
  <c r="U37" i="1"/>
  <c r="V20" i="1"/>
  <c r="V32" i="1"/>
  <c r="V31" i="1" s="1"/>
  <c r="U32" i="1"/>
  <c r="U31" i="1" s="1"/>
  <c r="O32" i="1"/>
  <c r="O31" i="1"/>
  <c r="U20" i="1"/>
  <c r="O20" i="1"/>
  <c r="V16" i="1"/>
  <c r="V15" i="1" s="1"/>
  <c r="U16" i="1"/>
  <c r="U15" i="1" s="1"/>
  <c r="O16" i="1"/>
  <c r="V40" i="1"/>
  <c r="U40" i="1"/>
  <c r="O15" i="1"/>
  <c r="O40" i="1"/>
  <c r="V23" i="1"/>
  <c r="V26" i="1"/>
  <c r="V28" i="1"/>
  <c r="U23" i="1"/>
  <c r="U26" i="1"/>
  <c r="U28" i="1"/>
  <c r="O28" i="1"/>
  <c r="O26" i="1"/>
  <c r="O23" i="1"/>
  <c r="V38" i="1"/>
  <c r="U36" i="1"/>
  <c r="U35" i="1" s="1"/>
  <c r="U34" i="1" s="1"/>
  <c r="U38" i="1"/>
  <c r="O36" i="1"/>
  <c r="O38" i="1"/>
  <c r="O19" i="1" l="1"/>
  <c r="U19" i="1"/>
  <c r="V35" i="1"/>
  <c r="V34" i="1" s="1"/>
  <c r="O35" i="1"/>
  <c r="O34" i="1" s="1"/>
  <c r="O25" i="1"/>
  <c r="O14" i="1" s="1"/>
  <c r="U25" i="1"/>
  <c r="V19" i="1"/>
  <c r="V14" i="1" s="1"/>
  <c r="V13" i="1" s="1"/>
  <c r="V12" i="1" s="1"/>
  <c r="V25" i="1"/>
  <c r="O13" i="1"/>
  <c r="U14" i="1"/>
  <c r="U13" i="1" s="1"/>
  <c r="U12" i="1" s="1"/>
  <c r="O12" i="1" l="1"/>
</calcChain>
</file>

<file path=xl/sharedStrings.xml><?xml version="1.0" encoding="utf-8"?>
<sst xmlns="http://schemas.openxmlformats.org/spreadsheetml/2006/main" count="123" uniqueCount="89">
  <si>
    <t>Единица измерения: руб.</t>
  </si>
  <si>
    <t>#Н/Д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</si>
  <si>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</si>
  <si>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</si>
  <si>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</si>
  <si>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</si>
  <si>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</si>
  <si>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</si>
  <si>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</si>
  <si>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</si>
  <si>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18210102010011000110</t>
  </si>
  <si>
    <t>00010500000000000000</t>
  </si>
  <si>
    <t>00010501000000000000</t>
  </si>
  <si>
    <t>18210501050011000110</t>
  </si>
  <si>
    <t>00010600000000000000</t>
  </si>
  <si>
    <t>00010601000000000000</t>
  </si>
  <si>
    <t>18210601030101000110</t>
  </si>
  <si>
    <t>00010606000000000000</t>
  </si>
  <si>
    <t>18210606033101000110</t>
  </si>
  <si>
    <t>18210606043101000110</t>
  </si>
  <si>
    <t>00020000000000000000</t>
  </si>
  <si>
    <t>00020200000000000000</t>
  </si>
  <si>
    <t>00020201000000000000</t>
  </si>
  <si>
    <t>00520201001100315151</t>
  </si>
  <si>
    <t>00020203000000000000</t>
  </si>
  <si>
    <t>00520203015100000151</t>
  </si>
  <si>
    <t>00020204000000000000</t>
  </si>
  <si>
    <t>00520204014102222151</t>
  </si>
  <si>
    <t>00520204014103333151</t>
  </si>
  <si>
    <t>ИТОГО ДОХОДОВ</t>
  </si>
  <si>
    <t>Приложение 1</t>
  </si>
  <si>
    <t>к пояснительной записке к Решению сельской Думы</t>
  </si>
  <si>
    <t>Наименование показателей бюджетной классификации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</si>
  <si>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</si>
  <si>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</si>
  <si>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</si>
  <si>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</si>
  <si>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</si>
  <si>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</si>
  <si>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</si>
  <si>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</si>
  <si>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</si>
  <si>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</si>
  <si>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</si>
  <si>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 за счет средств областного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</si>
  <si>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</si>
  <si>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</si>
  <si>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</si>
  <si>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 xml:space="preserve">"О бюджете МО СП деревня Ивановское </t>
  </si>
  <si>
    <t>Налог, взимаемый с налогоплательщиков, выбравших в качестве налогообложения доходы</t>
  </si>
  <si>
    <t>18210501011011000110</t>
  </si>
  <si>
    <t>Единый сельскохозяйственный налог</t>
  </si>
  <si>
    <t>18210503010011000110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</si>
  <si>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</si>
  <si>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00020210000000000000</t>
  </si>
  <si>
    <t>00020230000000000000</t>
  </si>
  <si>
    <t>00020240000000000000</t>
  </si>
  <si>
    <t>00010503000000000000</t>
  </si>
  <si>
    <t>Прогноз 2022 года</t>
  </si>
  <si>
    <t>НАЛОГОВЫЕ ДОХОДЫ</t>
  </si>
  <si>
    <t>Налоги на прибыль, доходы, всего, в том числе</t>
  </si>
  <si>
    <t>Налоги на совокупный доход, в том числе</t>
  </si>
  <si>
    <t>Налоги на имущество, в том числе</t>
  </si>
  <si>
    <t>Дотации бюджетам субъектов Российской Федерации и муниципальных образований, в том числе</t>
  </si>
  <si>
    <t>Субвенции бюджетам субъектов Российской Федерации и муниципальных образований, в том числе</t>
  </si>
  <si>
    <t>Иные межбюджетные трансферты, в том числе</t>
  </si>
  <si>
    <t>00120235118100000150</t>
  </si>
  <si>
    <t>00120240014102222150</t>
  </si>
  <si>
    <t>00120240014103333150</t>
  </si>
  <si>
    <t>00120240014105555150</t>
  </si>
  <si>
    <t>00120215001100315150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</si>
  <si>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</si>
  <si>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</si>
  <si>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</si>
  <si>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</si>
  <si>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Прогноз 2023 года</t>
  </si>
  <si>
    <t>0,00</t>
  </si>
  <si>
    <t>на 2022 год и плановый период 2023 и 2024 годов"</t>
  </si>
  <si>
    <t>ПОСТУПЛЕНИЯ ДОХОДОВ В БЮДЖЕТ МО СП ДЕРЕВНЯ ИВАНОВСКОЕ В 2022 ГОДУ И НА ПЛАНОВЫЙ ПЕРИОД 2023 И 2024 ГОДОВ</t>
  </si>
  <si>
    <t>Прогноз 2024 года</t>
  </si>
  <si>
    <t>Налог на доходы физ.лиц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</si>
  <si>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</si>
  <si>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</si>
  <si>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</si>
  <si>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</si>
  <si>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</si>
  <si>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</si>
  <si>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00011715000000000000</t>
  </si>
  <si>
    <t>00111715030100000150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</si>
</sst>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2" borderId="0"/>
    <xf numFmtId="0" fontId="6" fillId="3" borderId="1">
      <alignment horizontal="left"/>
    </xf>
  </cellStyleXfs>
  <cellXfs count="52">
    <xf numFmtId="0" fontId="0" fillId="2" borderId="0" xfId="0"/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right" vertical="top" shrinkToFit="1"/>
    </xf>
    <xf numFmtId="10" fontId="3" fillId="4" borderId="2" xfId="0" applyNumberFormat="1" applyFont="1" applyFill="1" applyBorder="1" applyAlignment="1">
      <alignment horizontal="center" vertical="top" shrinkToFit="1"/>
    </xf>
    <xf numFmtId="49" fontId="3" fillId="2" borderId="2" xfId="0" applyNumberFormat="1" applyFont="1" applyFill="1" applyBorder="1" applyAlignment="1">
      <alignment horizontal="left" vertical="top" shrinkToFit="1"/>
    </xf>
    <xf numFmtId="4" fontId="3" fillId="5" borderId="2" xfId="0" applyNumberFormat="1" applyFont="1" applyFill="1" applyBorder="1" applyAlignment="1">
      <alignment horizontal="right" vertical="top" shrinkToFit="1"/>
    </xf>
    <xf numFmtId="4" fontId="1" fillId="5" borderId="2" xfId="0" applyNumberFormat="1" applyFont="1" applyFill="1" applyBorder="1" applyAlignment="1">
      <alignment horizontal="right"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4" fillId="2" borderId="0" xfId="0" applyFont="1"/>
    <xf numFmtId="0" fontId="1" fillId="2" borderId="0" xfId="0" applyFont="1" applyFill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4" fontId="0" fillId="2" borderId="2" xfId="0" applyNumberFormat="1" applyBorder="1" applyAlignment="1">
      <alignment horizontal="right" vertical="top"/>
    </xf>
    <xf numFmtId="49" fontId="5" fillId="2" borderId="2" xfId="0" applyNumberFormat="1" applyFont="1" applyBorder="1" applyAlignment="1">
      <alignment horizontal="left" wrapText="1"/>
    </xf>
    <xf numFmtId="4" fontId="3" fillId="5" borderId="2" xfId="0" applyNumberFormat="1" applyFont="1" applyFill="1" applyBorder="1" applyAlignment="1">
      <alignment horizontal="right" vertical="center" shrinkToFit="1"/>
    </xf>
    <xf numFmtId="0" fontId="1" fillId="2" borderId="2" xfId="0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center" vertical="top" shrinkToFit="1"/>
    </xf>
    <xf numFmtId="4" fontId="1" fillId="0" borderId="2" xfId="0" applyNumberFormat="1" applyFont="1" applyFill="1" applyBorder="1" applyAlignment="1">
      <alignment horizontal="right" vertical="top" shrinkToFit="1"/>
    </xf>
    <xf numFmtId="4" fontId="3" fillId="0" borderId="2" xfId="0" applyNumberFormat="1" applyFont="1" applyFill="1" applyBorder="1" applyAlignment="1">
      <alignment horizontal="right" vertical="top" shrinkToFit="1"/>
    </xf>
    <xf numFmtId="10" fontId="3" fillId="0" borderId="2" xfId="0" applyNumberFormat="1" applyFont="1" applyFill="1" applyBorder="1" applyAlignment="1">
      <alignment horizontal="center" vertical="top" shrinkToFit="1"/>
    </xf>
    <xf numFmtId="49" fontId="1" fillId="2" borderId="0" xfId="0" applyNumberFormat="1" applyFont="1" applyFill="1" applyBorder="1" applyAlignment="1">
      <alignment horizontal="center" vertical="top" shrinkToFit="1"/>
    </xf>
    <xf numFmtId="49" fontId="1" fillId="6" borderId="2" xfId="0" applyNumberFormat="1" applyFont="1" applyFill="1" applyBorder="1" applyAlignment="1">
      <alignment horizontal="center" vertical="top" shrinkToFit="1"/>
    </xf>
    <xf numFmtId="0" fontId="5" fillId="2" borderId="5" xfId="0" applyFont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horizontal="right" vertical="top" shrinkToFit="1"/>
    </xf>
    <xf numFmtId="10" fontId="1" fillId="4" borderId="2" xfId="0" applyNumberFormat="1" applyFont="1" applyFill="1" applyBorder="1" applyAlignment="1">
      <alignment horizontal="center" vertical="top" shrinkToFit="1"/>
    </xf>
    <xf numFmtId="49" fontId="1" fillId="5" borderId="2" xfId="0" applyNumberFormat="1" applyFont="1" applyFill="1" applyBorder="1" applyAlignment="1">
      <alignment horizontal="right" vertical="top" shrinkToFit="1"/>
    </xf>
    <xf numFmtId="0" fontId="3" fillId="6" borderId="2" xfId="0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shrinkToFit="1"/>
    </xf>
    <xf numFmtId="0" fontId="3" fillId="6" borderId="2" xfId="0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shrinkToFit="1"/>
    </xf>
    <xf numFmtId="10" fontId="3" fillId="6" borderId="2" xfId="0" applyNumberFormat="1" applyFont="1" applyFill="1" applyBorder="1" applyAlignment="1">
      <alignment horizontal="center" vertical="top" shrinkToFit="1"/>
    </xf>
    <xf numFmtId="0" fontId="1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top" wrapText="1"/>
    </xf>
    <xf numFmtId="4" fontId="1" fillId="6" borderId="2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horizontal="right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/>
    </xf>
    <xf numFmtId="0" fontId="1" fillId="2" borderId="0" xfId="0" applyFont="1" applyFill="1" applyAlignment="1">
      <alignment horizontal="left" wrapText="1"/>
    </xf>
    <xf numFmtId="49" fontId="3" fillId="2" borderId="6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8" xfId="0" applyNumberFormat="1" applyFont="1" applyFill="1" applyBorder="1" applyAlignment="1">
      <alignment horizontal="left" vertical="top" shrinkToFit="1"/>
    </xf>
    <xf numFmtId="0" fontId="3" fillId="2" borderId="0" xfId="0" applyFont="1" applyFill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showZeros="0" tabSelected="1" topLeftCell="B1" workbookViewId="0">
      <selection activeCell="O46" sqref="O46"/>
    </sheetView>
  </sheetViews>
  <sheetFormatPr defaultRowHeight="12.75" outlineLevelRow="3" x14ac:dyDescent="0.2"/>
  <cols>
    <col min="1" max="1" width="21.7109375" hidden="1" customWidth="1"/>
    <col min="2" max="2" width="62.2851562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5" customWidth="1"/>
    <col min="16" max="20" width="15.7109375" hidden="1" customWidth="1"/>
    <col min="21" max="21" width="14.42578125" customWidth="1"/>
    <col min="22" max="22" width="14.140625" customWidth="1"/>
  </cols>
  <sheetData>
    <row r="1" spans="1:22" x14ac:dyDescent="0.2">
      <c r="A1" s="39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2" ht="12.75" customHeight="1" x14ac:dyDescent="0.2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22" x14ac:dyDescent="0.2">
      <c r="A3" s="15"/>
      <c r="B3" s="39" t="s">
        <v>48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22" x14ac:dyDescent="0.2">
      <c r="A4" s="15"/>
      <c r="B4" s="39" t="s">
        <v>77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22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2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spans="1:22" ht="15.75" customHeight="1" x14ac:dyDescent="0.2">
      <c r="A7" s="47" t="s">
        <v>78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ht="12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1"/>
      <c r="T8" s="1"/>
    </row>
    <row r="9" spans="1:22" x14ac:dyDescent="0.2">
      <c r="A9" s="42" t="s">
        <v>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</row>
    <row r="10" spans="1:22" ht="12.75" customHeight="1" x14ac:dyDescent="0.2">
      <c r="A10" s="40" t="s">
        <v>1</v>
      </c>
      <c r="B10" s="40" t="s">
        <v>32</v>
      </c>
      <c r="C10" s="40" t="s">
        <v>2</v>
      </c>
      <c r="D10" s="40" t="s">
        <v>1</v>
      </c>
      <c r="E10" s="40" t="s">
        <v>1</v>
      </c>
      <c r="F10" s="48" t="s">
        <v>3</v>
      </c>
      <c r="G10" s="51"/>
      <c r="H10" s="49"/>
      <c r="I10" s="48" t="s">
        <v>4</v>
      </c>
      <c r="J10" s="51"/>
      <c r="K10" s="49"/>
      <c r="L10" s="40" t="s">
        <v>1</v>
      </c>
      <c r="M10" s="40" t="s">
        <v>1</v>
      </c>
      <c r="N10" s="40" t="s">
        <v>1</v>
      </c>
      <c r="O10" s="40" t="s">
        <v>58</v>
      </c>
      <c r="P10" s="40" t="s">
        <v>1</v>
      </c>
      <c r="Q10" s="48" t="s">
        <v>5</v>
      </c>
      <c r="R10" s="49"/>
      <c r="S10" s="48" t="s">
        <v>6</v>
      </c>
      <c r="T10" s="49"/>
      <c r="U10" s="40" t="s">
        <v>75</v>
      </c>
      <c r="V10" s="40" t="s">
        <v>79</v>
      </c>
    </row>
    <row r="11" spans="1:22" x14ac:dyDescent="0.2">
      <c r="A11" s="41"/>
      <c r="B11" s="41"/>
      <c r="C11" s="41"/>
      <c r="D11" s="41"/>
      <c r="E11" s="41"/>
      <c r="F11" s="2" t="s">
        <v>1</v>
      </c>
      <c r="G11" s="2" t="s">
        <v>1</v>
      </c>
      <c r="H11" s="2" t="s">
        <v>1</v>
      </c>
      <c r="I11" s="2" t="s">
        <v>1</v>
      </c>
      <c r="J11" s="2" t="s">
        <v>1</v>
      </c>
      <c r="K11" s="2" t="s">
        <v>1</v>
      </c>
      <c r="L11" s="41"/>
      <c r="M11" s="41"/>
      <c r="N11" s="41"/>
      <c r="O11" s="41"/>
      <c r="P11" s="41"/>
      <c r="Q11" s="2" t="s">
        <v>1</v>
      </c>
      <c r="R11" s="2" t="s">
        <v>1</v>
      </c>
      <c r="S11" s="2" t="s">
        <v>1</v>
      </c>
      <c r="T11" s="2" t="s">
        <v>1</v>
      </c>
      <c r="U11" s="41"/>
      <c r="V11" s="41"/>
    </row>
    <row r="12" spans="1:22" ht="15" customHeight="1" x14ac:dyDescent="0.2">
      <c r="A12" s="16"/>
      <c r="B12" s="44" t="s">
        <v>29</v>
      </c>
      <c r="C12" s="45"/>
      <c r="D12" s="45"/>
      <c r="E12" s="45"/>
      <c r="F12" s="45"/>
      <c r="G12" s="45"/>
      <c r="H12" s="45"/>
      <c r="I12" s="46"/>
      <c r="J12" s="8"/>
      <c r="K12" s="8"/>
      <c r="L12" s="8"/>
      <c r="M12" s="8"/>
      <c r="N12" s="8"/>
      <c r="O12" s="19">
        <f>O13+O34</f>
        <v>4189582.6</v>
      </c>
      <c r="P12" s="19">
        <v>2495636</v>
      </c>
      <c r="Q12" s="20"/>
      <c r="R12" s="20"/>
      <c r="S12" s="20"/>
      <c r="T12" s="20"/>
      <c r="U12" s="19">
        <f>U13+U34</f>
        <v>3966161</v>
      </c>
      <c r="V12" s="19">
        <f>V13+V34</f>
        <v>3899277</v>
      </c>
    </row>
    <row r="13" spans="1:22" s="14" customFormat="1" ht="13.5" customHeight="1" x14ac:dyDescent="0.2">
      <c r="A13" s="11" t="s">
        <v>7</v>
      </c>
      <c r="B13" s="12" t="s">
        <v>33</v>
      </c>
      <c r="C13" s="11" t="s">
        <v>7</v>
      </c>
      <c r="D13" s="11"/>
      <c r="E13" s="11"/>
      <c r="F13" s="13"/>
      <c r="G13" s="11"/>
      <c r="H13" s="11"/>
      <c r="I13" s="11"/>
      <c r="J13" s="11"/>
      <c r="K13" s="11"/>
      <c r="L13" s="11"/>
      <c r="M13" s="11"/>
      <c r="N13" s="11"/>
      <c r="O13" s="9">
        <f>O14+O31</f>
        <v>815160.6</v>
      </c>
      <c r="P13" s="6">
        <v>0</v>
      </c>
      <c r="Q13" s="6">
        <v>540500</v>
      </c>
      <c r="R13" s="7">
        <v>0</v>
      </c>
      <c r="S13" s="6">
        <v>0</v>
      </c>
      <c r="T13" s="7"/>
      <c r="U13" s="9">
        <f>U14+U31</f>
        <v>785823</v>
      </c>
      <c r="V13" s="9">
        <f>V14+V31</f>
        <v>787739</v>
      </c>
    </row>
    <row r="14" spans="1:22" s="14" customFormat="1" ht="13.5" customHeight="1" x14ac:dyDescent="0.2">
      <c r="A14" s="11"/>
      <c r="B14" s="12" t="s">
        <v>59</v>
      </c>
      <c r="C14" s="11"/>
      <c r="D14" s="11"/>
      <c r="E14" s="11"/>
      <c r="F14" s="13"/>
      <c r="G14" s="11"/>
      <c r="H14" s="11"/>
      <c r="I14" s="11"/>
      <c r="J14" s="11"/>
      <c r="K14" s="11"/>
      <c r="L14" s="11"/>
      <c r="M14" s="11"/>
      <c r="N14" s="11"/>
      <c r="O14" s="9">
        <f>O15+O19+O25</f>
        <v>775867</v>
      </c>
      <c r="P14" s="6"/>
      <c r="Q14" s="6"/>
      <c r="R14" s="7"/>
      <c r="S14" s="6"/>
      <c r="T14" s="7"/>
      <c r="U14" s="9">
        <f>U15+U19+U25</f>
        <v>785823</v>
      </c>
      <c r="V14" s="9">
        <f>V15+V19+V25</f>
        <v>787739</v>
      </c>
    </row>
    <row r="15" spans="1:22" s="14" customFormat="1" outlineLevel="1" x14ac:dyDescent="0.2">
      <c r="A15" s="11" t="s">
        <v>8</v>
      </c>
      <c r="B15" s="12" t="s">
        <v>60</v>
      </c>
      <c r="C15" s="11" t="s">
        <v>8</v>
      </c>
      <c r="D15" s="11"/>
      <c r="E15" s="11"/>
      <c r="F15" s="13"/>
      <c r="G15" s="11"/>
      <c r="H15" s="11"/>
      <c r="I15" s="11"/>
      <c r="J15" s="11"/>
      <c r="K15" s="11"/>
      <c r="L15" s="11"/>
      <c r="M15" s="11"/>
      <c r="N15" s="11"/>
      <c r="O15" s="9">
        <f>O16</f>
        <v>37125</v>
      </c>
      <c r="P15" s="6">
        <v>0</v>
      </c>
      <c r="Q15" s="6">
        <v>6900</v>
      </c>
      <c r="R15" s="7">
        <v>0</v>
      </c>
      <c r="S15" s="6">
        <v>0</v>
      </c>
      <c r="T15" s="7"/>
      <c r="U15" s="9">
        <f>U16</f>
        <v>39325</v>
      </c>
      <c r="V15" s="9">
        <f>V16</f>
        <v>41241</v>
      </c>
    </row>
    <row r="16" spans="1:22" outlineLevel="2" x14ac:dyDescent="0.2">
      <c r="A16" s="3" t="s">
        <v>9</v>
      </c>
      <c r="B16" s="4" t="s">
        <v>34</v>
      </c>
      <c r="C16" s="3" t="s">
        <v>9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10">
        <f>O17+O18</f>
        <v>37125</v>
      </c>
      <c r="P16" s="6">
        <v>0</v>
      </c>
      <c r="Q16" s="6">
        <v>6900</v>
      </c>
      <c r="R16" s="7">
        <v>0</v>
      </c>
      <c r="S16" s="6">
        <v>0</v>
      </c>
      <c r="T16" s="7"/>
      <c r="U16" s="10">
        <f>U17+U18</f>
        <v>39325</v>
      </c>
      <c r="V16" s="10">
        <f>V17+V18</f>
        <v>41241</v>
      </c>
    </row>
    <row r="17" spans="1:22" ht="65.25" customHeight="1" outlineLevel="3" x14ac:dyDescent="0.2">
      <c r="A17" s="3" t="s">
        <v>10</v>
      </c>
      <c r="B17" s="4" t="s">
        <v>35</v>
      </c>
      <c r="C17" s="3" t="s">
        <v>10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10">
        <v>32857</v>
      </c>
      <c r="P17" s="6"/>
      <c r="Q17" s="6"/>
      <c r="R17" s="7"/>
      <c r="S17" s="6"/>
      <c r="T17" s="7"/>
      <c r="U17" s="17">
        <v>34804</v>
      </c>
      <c r="V17" s="17">
        <v>36500</v>
      </c>
    </row>
    <row r="18" spans="1:22" ht="39" customHeight="1" outlineLevel="3" x14ac:dyDescent="0.2">
      <c r="A18" s="3"/>
      <c r="B18" s="4" t="s">
        <v>80</v>
      </c>
      <c r="C18" s="3" t="s">
        <v>81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10">
        <v>4268</v>
      </c>
      <c r="P18" s="6"/>
      <c r="Q18" s="6"/>
      <c r="R18" s="7"/>
      <c r="S18" s="6"/>
      <c r="T18" s="7"/>
      <c r="U18" s="17">
        <v>4521</v>
      </c>
      <c r="V18" s="17">
        <v>4741</v>
      </c>
    </row>
    <row r="19" spans="1:22" s="14" customFormat="1" outlineLevel="1" x14ac:dyDescent="0.2">
      <c r="A19" s="11" t="s">
        <v>11</v>
      </c>
      <c r="B19" s="12" t="s">
        <v>61</v>
      </c>
      <c r="C19" s="11" t="s">
        <v>11</v>
      </c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9">
        <f>O20+O23</f>
        <v>203241</v>
      </c>
      <c r="P19" s="6">
        <v>0</v>
      </c>
      <c r="Q19" s="6">
        <v>31200</v>
      </c>
      <c r="R19" s="7">
        <v>0</v>
      </c>
      <c r="S19" s="6">
        <v>0</v>
      </c>
      <c r="T19" s="7"/>
      <c r="U19" s="9">
        <f>U20+U23</f>
        <v>203241</v>
      </c>
      <c r="V19" s="9">
        <f>V20+V23</f>
        <v>203241</v>
      </c>
    </row>
    <row r="20" spans="1:22" ht="25.5" outlineLevel="2" x14ac:dyDescent="0.2">
      <c r="A20" s="3" t="s">
        <v>12</v>
      </c>
      <c r="B20" s="4" t="s">
        <v>36</v>
      </c>
      <c r="C20" s="3" t="s">
        <v>12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10">
        <f>O21+O22</f>
        <v>186141</v>
      </c>
      <c r="P20" s="6">
        <v>0</v>
      </c>
      <c r="Q20" s="6">
        <v>31200</v>
      </c>
      <c r="R20" s="7">
        <v>0</v>
      </c>
      <c r="S20" s="6">
        <v>0</v>
      </c>
      <c r="T20" s="7"/>
      <c r="U20" s="10">
        <f>U21+U22</f>
        <v>186141</v>
      </c>
      <c r="V20" s="10">
        <f>V21+V22</f>
        <v>186141</v>
      </c>
    </row>
    <row r="21" spans="1:22" ht="25.5" outlineLevel="2" x14ac:dyDescent="0.2">
      <c r="A21" s="3"/>
      <c r="B21" s="18" t="s">
        <v>49</v>
      </c>
      <c r="C21" s="3" t="s">
        <v>50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10">
        <v>169956</v>
      </c>
      <c r="P21" s="6"/>
      <c r="Q21" s="6"/>
      <c r="R21" s="7"/>
      <c r="S21" s="6"/>
      <c r="T21" s="7"/>
      <c r="U21" s="10">
        <v>169956</v>
      </c>
      <c r="V21" s="10">
        <v>169956</v>
      </c>
    </row>
    <row r="22" spans="1:22" ht="38.25" outlineLevel="2" x14ac:dyDescent="0.2">
      <c r="A22" s="3"/>
      <c r="B22" s="18" t="s">
        <v>82</v>
      </c>
      <c r="C22" s="3" t="s">
        <v>83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10">
        <v>16185</v>
      </c>
      <c r="P22" s="6"/>
      <c r="Q22" s="6"/>
      <c r="R22" s="7"/>
      <c r="S22" s="6"/>
      <c r="T22" s="7"/>
      <c r="U22" s="10">
        <v>16185</v>
      </c>
      <c r="V22" s="10">
        <v>16185</v>
      </c>
    </row>
    <row r="23" spans="1:22" ht="14.25" customHeight="1" outlineLevel="3" x14ac:dyDescent="0.2">
      <c r="A23" s="3"/>
      <c r="B23" s="18" t="s">
        <v>51</v>
      </c>
      <c r="C23" s="3" t="s">
        <v>57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10">
        <f>O24</f>
        <v>17100</v>
      </c>
      <c r="P23" s="6"/>
      <c r="Q23" s="6"/>
      <c r="R23" s="7"/>
      <c r="S23" s="6"/>
      <c r="T23" s="7"/>
      <c r="U23" s="10">
        <f>U24</f>
        <v>17100</v>
      </c>
      <c r="V23" s="10">
        <f>V24</f>
        <v>17100</v>
      </c>
    </row>
    <row r="24" spans="1:22" outlineLevel="3" x14ac:dyDescent="0.2">
      <c r="A24" s="3" t="s">
        <v>13</v>
      </c>
      <c r="B24" s="18" t="s">
        <v>51</v>
      </c>
      <c r="C24" s="3" t="s">
        <v>52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10">
        <v>17100</v>
      </c>
      <c r="P24" s="6"/>
      <c r="Q24" s="6"/>
      <c r="R24" s="7"/>
      <c r="S24" s="6"/>
      <c r="T24" s="7"/>
      <c r="U24" s="10">
        <v>17100</v>
      </c>
      <c r="V24" s="10">
        <v>17100</v>
      </c>
    </row>
    <row r="25" spans="1:22" s="14" customFormat="1" outlineLevel="1" x14ac:dyDescent="0.2">
      <c r="A25" s="11" t="s">
        <v>14</v>
      </c>
      <c r="B25" s="12" t="s">
        <v>62</v>
      </c>
      <c r="C25" s="11" t="s">
        <v>14</v>
      </c>
      <c r="D25" s="11"/>
      <c r="E25" s="11"/>
      <c r="F25" s="13"/>
      <c r="G25" s="11"/>
      <c r="H25" s="11"/>
      <c r="I25" s="11"/>
      <c r="J25" s="11"/>
      <c r="K25" s="11"/>
      <c r="L25" s="11"/>
      <c r="M25" s="11"/>
      <c r="N25" s="11"/>
      <c r="O25" s="9">
        <f>O26+O28</f>
        <v>535501</v>
      </c>
      <c r="P25" s="6">
        <v>0</v>
      </c>
      <c r="Q25" s="6">
        <v>497400</v>
      </c>
      <c r="R25" s="7">
        <v>0</v>
      </c>
      <c r="S25" s="6">
        <v>0</v>
      </c>
      <c r="T25" s="7"/>
      <c r="U25" s="9">
        <f>U26+U28</f>
        <v>543257</v>
      </c>
      <c r="V25" s="9">
        <f>V26+V28</f>
        <v>543257</v>
      </c>
    </row>
    <row r="26" spans="1:22" outlineLevel="2" x14ac:dyDescent="0.2">
      <c r="A26" s="3" t="s">
        <v>15</v>
      </c>
      <c r="B26" s="4" t="s">
        <v>37</v>
      </c>
      <c r="C26" s="3" t="s">
        <v>15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10">
        <f>O27</f>
        <v>74240</v>
      </c>
      <c r="P26" s="6">
        <v>0</v>
      </c>
      <c r="Q26" s="6">
        <v>125400</v>
      </c>
      <c r="R26" s="7">
        <v>0</v>
      </c>
      <c r="S26" s="6">
        <v>0</v>
      </c>
      <c r="T26" s="7"/>
      <c r="U26" s="10">
        <f>U27</f>
        <v>81996</v>
      </c>
      <c r="V26" s="10">
        <f>V27</f>
        <v>81996</v>
      </c>
    </row>
    <row r="27" spans="1:22" ht="39.75" customHeight="1" outlineLevel="3" x14ac:dyDescent="0.2">
      <c r="A27" s="3" t="s">
        <v>16</v>
      </c>
      <c r="B27" s="4" t="s">
        <v>38</v>
      </c>
      <c r="C27" s="3" t="s">
        <v>16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10">
        <v>74240</v>
      </c>
      <c r="P27" s="6"/>
      <c r="Q27" s="6"/>
      <c r="R27" s="7"/>
      <c r="S27" s="6"/>
      <c r="T27" s="7"/>
      <c r="U27" s="10">
        <v>81996</v>
      </c>
      <c r="V27" s="10">
        <v>81996</v>
      </c>
    </row>
    <row r="28" spans="1:22" outlineLevel="2" x14ac:dyDescent="0.2">
      <c r="A28" s="3" t="s">
        <v>17</v>
      </c>
      <c r="B28" s="4" t="s">
        <v>39</v>
      </c>
      <c r="C28" s="3" t="s">
        <v>17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10">
        <f>O29+O30</f>
        <v>461261</v>
      </c>
      <c r="P28" s="6">
        <v>0</v>
      </c>
      <c r="Q28" s="6">
        <v>372000</v>
      </c>
      <c r="R28" s="7">
        <v>0</v>
      </c>
      <c r="S28" s="6">
        <v>0</v>
      </c>
      <c r="T28" s="7"/>
      <c r="U28" s="10">
        <f>U29+U30</f>
        <v>461261</v>
      </c>
      <c r="V28" s="10">
        <f>V29+V30</f>
        <v>461261</v>
      </c>
    </row>
    <row r="29" spans="1:22" ht="28.5" customHeight="1" outlineLevel="3" x14ac:dyDescent="0.2">
      <c r="A29" s="3" t="s">
        <v>18</v>
      </c>
      <c r="B29" s="4" t="s">
        <v>40</v>
      </c>
      <c r="C29" s="3" t="s">
        <v>18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10">
        <v>127173</v>
      </c>
      <c r="P29" s="6"/>
      <c r="Q29" s="6"/>
      <c r="R29" s="7"/>
      <c r="S29" s="6"/>
      <c r="T29" s="7"/>
      <c r="U29" s="10">
        <v>127173</v>
      </c>
      <c r="V29" s="10">
        <v>127173</v>
      </c>
    </row>
    <row r="30" spans="1:22" ht="27" customHeight="1" outlineLevel="3" x14ac:dyDescent="0.2">
      <c r="A30" s="3" t="s">
        <v>19</v>
      </c>
      <c r="B30" s="4" t="s">
        <v>41</v>
      </c>
      <c r="C30" s="3" t="s">
        <v>19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10">
        <v>334088</v>
      </c>
      <c r="P30" s="6"/>
      <c r="Q30" s="6"/>
      <c r="R30" s="7"/>
      <c r="S30" s="6"/>
      <c r="T30" s="7"/>
      <c r="U30" s="10">
        <v>334088</v>
      </c>
      <c r="V30" s="10">
        <v>334088</v>
      </c>
    </row>
    <row r="31" spans="1:22" ht="15.75" customHeight="1" outlineLevel="3" x14ac:dyDescent="0.2">
      <c r="A31" s="3"/>
      <c r="B31" s="12" t="s">
        <v>84</v>
      </c>
      <c r="C31" s="3"/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9">
        <f>O32</f>
        <v>39293.599999999999</v>
      </c>
      <c r="P31" s="6"/>
      <c r="Q31" s="6"/>
      <c r="R31" s="7"/>
      <c r="S31" s="6"/>
      <c r="T31" s="7"/>
      <c r="U31" s="9" t="str">
        <f>U32</f>
        <v>0,00</v>
      </c>
      <c r="V31" s="9" t="str">
        <f>V32</f>
        <v>0,00</v>
      </c>
    </row>
    <row r="32" spans="1:22" ht="15" customHeight="1" outlineLevel="3" x14ac:dyDescent="0.2">
      <c r="A32" s="3"/>
      <c r="B32" s="12" t="s">
        <v>85</v>
      </c>
      <c r="C32" s="11" t="s">
        <v>87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9">
        <f>O33</f>
        <v>39293.599999999999</v>
      </c>
      <c r="P32" s="6"/>
      <c r="Q32" s="6"/>
      <c r="R32" s="7"/>
      <c r="S32" s="6"/>
      <c r="T32" s="7"/>
      <c r="U32" s="9" t="str">
        <f>U33</f>
        <v>0,00</v>
      </c>
      <c r="V32" s="9" t="str">
        <f>V33</f>
        <v>0,00</v>
      </c>
    </row>
    <row r="33" spans="1:22" ht="16.5" customHeight="1" outlineLevel="3" x14ac:dyDescent="0.2">
      <c r="A33" s="3"/>
      <c r="B33" s="4" t="s">
        <v>86</v>
      </c>
      <c r="C33" s="3" t="s">
        <v>88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10">
        <v>39293.599999999999</v>
      </c>
      <c r="P33" s="6"/>
      <c r="Q33" s="6"/>
      <c r="R33" s="7"/>
      <c r="S33" s="6"/>
      <c r="T33" s="7"/>
      <c r="U33" s="30" t="s">
        <v>76</v>
      </c>
      <c r="V33" s="30" t="s">
        <v>76</v>
      </c>
    </row>
    <row r="34" spans="1:22" s="14" customFormat="1" ht="15" customHeight="1" x14ac:dyDescent="0.2">
      <c r="A34" s="11" t="s">
        <v>20</v>
      </c>
      <c r="B34" s="12" t="s">
        <v>42</v>
      </c>
      <c r="C34" s="11" t="s">
        <v>20</v>
      </c>
      <c r="D34" s="11"/>
      <c r="E34" s="11"/>
      <c r="F34" s="13"/>
      <c r="G34" s="11"/>
      <c r="H34" s="11"/>
      <c r="I34" s="11"/>
      <c r="J34" s="11"/>
      <c r="K34" s="11"/>
      <c r="L34" s="11"/>
      <c r="M34" s="11"/>
      <c r="N34" s="11"/>
      <c r="O34" s="9">
        <f>O35</f>
        <v>3374422</v>
      </c>
      <c r="P34" s="6">
        <v>0</v>
      </c>
      <c r="Q34" s="6">
        <v>1955136</v>
      </c>
      <c r="R34" s="7">
        <v>0</v>
      </c>
      <c r="S34" s="6">
        <v>0</v>
      </c>
      <c r="T34" s="7"/>
      <c r="U34" s="9">
        <f>U35</f>
        <v>3180338</v>
      </c>
      <c r="V34" s="9">
        <f>V35</f>
        <v>3111538</v>
      </c>
    </row>
    <row r="35" spans="1:22" s="14" customFormat="1" ht="25.5" outlineLevel="1" x14ac:dyDescent="0.2">
      <c r="A35" s="11" t="s">
        <v>21</v>
      </c>
      <c r="B35" s="12" t="s">
        <v>43</v>
      </c>
      <c r="C35" s="11" t="s">
        <v>21</v>
      </c>
      <c r="D35" s="11"/>
      <c r="E35" s="11"/>
      <c r="F35" s="13"/>
      <c r="G35" s="11"/>
      <c r="H35" s="11"/>
      <c r="I35" s="11"/>
      <c r="J35" s="11"/>
      <c r="K35" s="11"/>
      <c r="L35" s="11"/>
      <c r="M35" s="11"/>
      <c r="N35" s="11"/>
      <c r="O35" s="9">
        <f>O36+O38+O40</f>
        <v>3374422</v>
      </c>
      <c r="P35" s="6">
        <v>0</v>
      </c>
      <c r="Q35" s="6">
        <v>1955136</v>
      </c>
      <c r="R35" s="7">
        <v>0</v>
      </c>
      <c r="S35" s="6">
        <v>0</v>
      </c>
      <c r="T35" s="7"/>
      <c r="U35" s="9">
        <f>U36+U38+U40</f>
        <v>3180338</v>
      </c>
      <c r="V35" s="9">
        <f>V36+V38+V40</f>
        <v>3111538</v>
      </c>
    </row>
    <row r="36" spans="1:22" ht="25.5" outlineLevel="2" x14ac:dyDescent="0.2">
      <c r="A36" s="3" t="s">
        <v>22</v>
      </c>
      <c r="B36" s="12" t="s">
        <v>63</v>
      </c>
      <c r="C36" s="11" t="s">
        <v>54</v>
      </c>
      <c r="D36" s="11"/>
      <c r="E36" s="11"/>
      <c r="F36" s="13"/>
      <c r="G36" s="11"/>
      <c r="H36" s="11"/>
      <c r="I36" s="11"/>
      <c r="J36" s="11"/>
      <c r="K36" s="11"/>
      <c r="L36" s="11"/>
      <c r="M36" s="11"/>
      <c r="N36" s="11"/>
      <c r="O36" s="9">
        <f>O37</f>
        <v>2159782</v>
      </c>
      <c r="P36" s="6">
        <v>0</v>
      </c>
      <c r="Q36" s="6">
        <v>1348111</v>
      </c>
      <c r="R36" s="7">
        <v>0</v>
      </c>
      <c r="S36" s="6">
        <v>0</v>
      </c>
      <c r="T36" s="7"/>
      <c r="U36" s="9">
        <f>U37</f>
        <v>2174598</v>
      </c>
      <c r="V36" s="9">
        <f>V37</f>
        <v>2174598</v>
      </c>
    </row>
    <row r="37" spans="1:22" ht="26.25" customHeight="1" outlineLevel="3" x14ac:dyDescent="0.2">
      <c r="A37" s="3" t="s">
        <v>23</v>
      </c>
      <c r="B37" s="4" t="s">
        <v>44</v>
      </c>
      <c r="C37" s="26" t="s">
        <v>70</v>
      </c>
      <c r="D37" s="3"/>
      <c r="E37" s="3"/>
      <c r="F37" s="5"/>
      <c r="G37" s="3"/>
      <c r="H37" s="3"/>
      <c r="I37" s="3"/>
      <c r="J37" s="3"/>
      <c r="K37" s="3"/>
      <c r="L37" s="3"/>
      <c r="M37" s="3"/>
      <c r="N37" s="3"/>
      <c r="O37" s="10">
        <v>2159782</v>
      </c>
      <c r="P37" s="6"/>
      <c r="Q37" s="6"/>
      <c r="R37" s="7"/>
      <c r="S37" s="6"/>
      <c r="T37" s="7"/>
      <c r="U37" s="10">
        <f>2159782+14816</f>
        <v>2174598</v>
      </c>
      <c r="V37" s="10">
        <f>2159782+14816</f>
        <v>2174598</v>
      </c>
    </row>
    <row r="38" spans="1:22" s="14" customFormat="1" ht="25.5" outlineLevel="2" x14ac:dyDescent="0.2">
      <c r="A38" s="11" t="s">
        <v>24</v>
      </c>
      <c r="B38" s="31" t="s">
        <v>64</v>
      </c>
      <c r="C38" s="32" t="s">
        <v>55</v>
      </c>
      <c r="D38" s="32"/>
      <c r="E38" s="32"/>
      <c r="F38" s="33"/>
      <c r="G38" s="32"/>
      <c r="H38" s="32"/>
      <c r="I38" s="32"/>
      <c r="J38" s="32"/>
      <c r="K38" s="32"/>
      <c r="L38" s="32"/>
      <c r="M38" s="32"/>
      <c r="N38" s="32"/>
      <c r="O38" s="34">
        <f>O39</f>
        <v>31400</v>
      </c>
      <c r="P38" s="34">
        <v>0</v>
      </c>
      <c r="Q38" s="34">
        <v>31025</v>
      </c>
      <c r="R38" s="35">
        <v>0</v>
      </c>
      <c r="S38" s="34">
        <v>0</v>
      </c>
      <c r="T38" s="35"/>
      <c r="U38" s="34">
        <f>U39</f>
        <v>32500</v>
      </c>
      <c r="V38" s="34">
        <f>V39</f>
        <v>33700</v>
      </c>
    </row>
    <row r="39" spans="1:22" ht="39" customHeight="1" outlineLevel="3" x14ac:dyDescent="0.2">
      <c r="A39" s="3" t="s">
        <v>25</v>
      </c>
      <c r="B39" s="36" t="s">
        <v>45</v>
      </c>
      <c r="C39" s="26" t="s">
        <v>66</v>
      </c>
      <c r="D39" s="26"/>
      <c r="E39" s="26"/>
      <c r="F39" s="37"/>
      <c r="G39" s="26"/>
      <c r="H39" s="26"/>
      <c r="I39" s="26"/>
      <c r="J39" s="26"/>
      <c r="K39" s="26"/>
      <c r="L39" s="26"/>
      <c r="M39" s="26"/>
      <c r="N39" s="26"/>
      <c r="O39" s="38">
        <v>31400</v>
      </c>
      <c r="P39" s="34"/>
      <c r="Q39" s="34"/>
      <c r="R39" s="35"/>
      <c r="S39" s="34"/>
      <c r="T39" s="35"/>
      <c r="U39" s="38">
        <v>32500</v>
      </c>
      <c r="V39" s="38">
        <v>33700</v>
      </c>
    </row>
    <row r="40" spans="1:22" s="14" customFormat="1" ht="14.25" customHeight="1" outlineLevel="2" x14ac:dyDescent="0.2">
      <c r="A40" s="11" t="s">
        <v>26</v>
      </c>
      <c r="B40" s="12" t="s">
        <v>65</v>
      </c>
      <c r="C40" s="11" t="s">
        <v>56</v>
      </c>
      <c r="D40" s="11"/>
      <c r="E40" s="11"/>
      <c r="F40" s="13"/>
      <c r="G40" s="11"/>
      <c r="H40" s="11"/>
      <c r="I40" s="11"/>
      <c r="J40" s="11"/>
      <c r="K40" s="11"/>
      <c r="L40" s="11"/>
      <c r="M40" s="11"/>
      <c r="N40" s="11"/>
      <c r="O40" s="9">
        <f>SUM(O41:O45)</f>
        <v>1183240</v>
      </c>
      <c r="P40" s="6">
        <v>0</v>
      </c>
      <c r="Q40" s="6">
        <v>576000</v>
      </c>
      <c r="R40" s="7">
        <v>0</v>
      </c>
      <c r="S40" s="6">
        <v>0</v>
      </c>
      <c r="T40" s="7"/>
      <c r="U40" s="9">
        <f>SUM(U41:U45)</f>
        <v>973240</v>
      </c>
      <c r="V40" s="9">
        <f>SUM(V41:V45)</f>
        <v>903240</v>
      </c>
    </row>
    <row r="41" spans="1:22" s="14" customFormat="1" ht="52.5" customHeight="1" outlineLevel="2" x14ac:dyDescent="0.2">
      <c r="A41" s="11"/>
      <c r="B41" s="27" t="s">
        <v>71</v>
      </c>
      <c r="C41" s="3" t="s">
        <v>72</v>
      </c>
      <c r="D41" s="11"/>
      <c r="E41" s="11"/>
      <c r="F41" s="13"/>
      <c r="G41" s="11"/>
      <c r="H41" s="11"/>
      <c r="I41" s="11"/>
      <c r="J41" s="11"/>
      <c r="K41" s="11"/>
      <c r="L41" s="11"/>
      <c r="M41" s="11"/>
      <c r="N41" s="11"/>
      <c r="O41" s="10">
        <v>140000</v>
      </c>
      <c r="P41" s="28"/>
      <c r="Q41" s="28"/>
      <c r="R41" s="29"/>
      <c r="S41" s="28"/>
      <c r="T41" s="29"/>
      <c r="U41" s="30" t="s">
        <v>76</v>
      </c>
      <c r="V41" s="30" t="s">
        <v>76</v>
      </c>
    </row>
    <row r="42" spans="1:22" ht="52.5" customHeight="1" outlineLevel="3" x14ac:dyDescent="0.2">
      <c r="A42" s="3" t="s">
        <v>27</v>
      </c>
      <c r="B42" s="4" t="s">
        <v>46</v>
      </c>
      <c r="C42" s="3" t="s">
        <v>67</v>
      </c>
      <c r="D42" s="3"/>
      <c r="E42" s="3"/>
      <c r="F42" s="5"/>
      <c r="G42" s="3"/>
      <c r="H42" s="3"/>
      <c r="I42" s="3"/>
      <c r="J42" s="3"/>
      <c r="K42" s="3"/>
      <c r="L42" s="3"/>
      <c r="M42" s="3"/>
      <c r="N42" s="3"/>
      <c r="O42" s="10">
        <v>370000</v>
      </c>
      <c r="P42" s="6"/>
      <c r="Q42" s="6"/>
      <c r="R42" s="7"/>
      <c r="S42" s="6"/>
      <c r="T42" s="7"/>
      <c r="U42" s="10">
        <v>370000</v>
      </c>
      <c r="V42" s="10">
        <v>370000</v>
      </c>
    </row>
    <row r="43" spans="1:22" ht="51.75" customHeight="1" outlineLevel="3" x14ac:dyDescent="0.2">
      <c r="A43" s="3" t="s">
        <v>28</v>
      </c>
      <c r="B43" s="4" t="s">
        <v>47</v>
      </c>
      <c r="C43" s="3" t="s">
        <v>68</v>
      </c>
      <c r="D43" s="3"/>
      <c r="E43" s="3"/>
      <c r="F43" s="5"/>
      <c r="G43" s="3"/>
      <c r="H43" s="3"/>
      <c r="I43" s="3"/>
      <c r="J43" s="3"/>
      <c r="K43" s="3"/>
      <c r="L43" s="3"/>
      <c r="M43" s="3"/>
      <c r="N43" s="3"/>
      <c r="O43" s="10">
        <v>287000</v>
      </c>
      <c r="P43" s="6"/>
      <c r="Q43" s="6"/>
      <c r="R43" s="7"/>
      <c r="S43" s="6"/>
      <c r="T43" s="7"/>
      <c r="U43" s="10">
        <v>287000</v>
      </c>
      <c r="V43" s="10">
        <v>287000</v>
      </c>
    </row>
    <row r="44" spans="1:22" ht="51.75" customHeight="1" outlineLevel="3" x14ac:dyDescent="0.2">
      <c r="A44" s="21"/>
      <c r="B44" s="4" t="s">
        <v>53</v>
      </c>
      <c r="C44" s="3" t="s">
        <v>69</v>
      </c>
      <c r="D44" s="3"/>
      <c r="E44" s="3"/>
      <c r="F44" s="5"/>
      <c r="G44" s="3"/>
      <c r="H44" s="3"/>
      <c r="I44" s="3"/>
      <c r="J44" s="3"/>
      <c r="K44" s="3"/>
      <c r="L44" s="3"/>
      <c r="M44" s="3"/>
      <c r="N44" s="3"/>
      <c r="O44" s="22">
        <v>230000</v>
      </c>
      <c r="P44" s="23"/>
      <c r="Q44" s="23"/>
      <c r="R44" s="24"/>
      <c r="S44" s="23"/>
      <c r="T44" s="24"/>
      <c r="U44" s="22">
        <v>160000</v>
      </c>
      <c r="V44" s="22">
        <v>90000</v>
      </c>
    </row>
    <row r="45" spans="1:22" ht="52.5" customHeight="1" outlineLevel="3" x14ac:dyDescent="0.2">
      <c r="A45" s="25"/>
      <c r="B45" s="4" t="s">
        <v>73</v>
      </c>
      <c r="C45" s="3" t="s">
        <v>74</v>
      </c>
      <c r="D45" s="3"/>
      <c r="E45" s="3"/>
      <c r="F45" s="5"/>
      <c r="G45" s="3"/>
      <c r="H45" s="3"/>
      <c r="I45" s="3"/>
      <c r="J45" s="3"/>
      <c r="K45" s="3"/>
      <c r="L45" s="3"/>
      <c r="M45" s="3"/>
      <c r="N45" s="3"/>
      <c r="O45" s="22">
        <v>156240</v>
      </c>
      <c r="P45" s="23"/>
      <c r="Q45" s="23"/>
      <c r="R45" s="24"/>
      <c r="S45" s="23"/>
      <c r="T45" s="24"/>
      <c r="U45" s="22">
        <v>156240</v>
      </c>
      <c r="V45" s="22">
        <v>156240</v>
      </c>
    </row>
  </sheetData>
  <mergeCells count="26">
    <mergeCell ref="B12:I12"/>
    <mergeCell ref="U10:U11"/>
    <mergeCell ref="V10:V11"/>
    <mergeCell ref="A7:V7"/>
    <mergeCell ref="Q10:R10"/>
    <mergeCell ref="S10:T10"/>
    <mergeCell ref="A8:R8"/>
    <mergeCell ref="E10:E11"/>
    <mergeCell ref="F10:H10"/>
    <mergeCell ref="I10:K10"/>
    <mergeCell ref="O10:O11"/>
    <mergeCell ref="P10:P11"/>
    <mergeCell ref="L10:L11"/>
    <mergeCell ref="M10:M11"/>
    <mergeCell ref="N10:N11"/>
    <mergeCell ref="A10:A11"/>
    <mergeCell ref="A1:V1"/>
    <mergeCell ref="A2:V2"/>
    <mergeCell ref="B3:V3"/>
    <mergeCell ref="B4:V4"/>
    <mergeCell ref="B10:B11"/>
    <mergeCell ref="C10:C11"/>
    <mergeCell ref="D10:D11"/>
    <mergeCell ref="A9:V9"/>
    <mergeCell ref="A5:T5"/>
    <mergeCell ref="A6:T6"/>
  </mergeCells>
  <phoneticPr fontId="0" type="noConversion"/>
  <pageMargins left="0.39370078740157483" right="0.39370078740157483" top="0" bottom="0" header="0.51181102362204722" footer="0.31496062992125984"/>
  <pageSetup paperSize="9" scale="75" fitToHeight="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2022-03-29T08:05:49Z</cp:lastPrinted>
  <dcterms:created xsi:type="dcterms:W3CDTF">2016-01-02T07:40:39Z</dcterms:created>
  <dcterms:modified xsi:type="dcterms:W3CDTF">2022-03-29T08:06:01Z</dcterms:modified>
</cp:coreProperties>
</file>